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180" windowWidth="20730" windowHeight="10860" tabRatio="871"/>
  </bookViews>
  <sheets>
    <sheet name="Jelentést küldők" sheetId="5" r:id="rId1"/>
    <sheet name="Jelentések eloszlása" sheetId="61" r:id="rId2"/>
    <sheet name="Isk.orvosok védőnők száma" sheetId="7" r:id="rId3"/>
    <sheet name="Iskolai tanulók és vizsgálatok" sheetId="10" r:id="rId4"/>
    <sheet name="Okt. 1-én beíratott" sheetId="59" r:id="rId5"/>
    <sheet name="Védőnői isk. eü. tev." sheetId="8" r:id="rId6"/>
    <sheet name="Testnevelés" sheetId="60" r:id="rId7"/>
    <sheet name="Betegség-elváltozás" sheetId="11" r:id="rId8"/>
    <sheet name="Betegség-elváltozás fiú-lány" sheetId="12" r:id="rId9"/>
    <sheet name="Védőnői_vizsg" sheetId="21" r:id="rId10"/>
  </sheets>
  <definedNames>
    <definedName name="_xlnm.Print_Area" localSheetId="7">'Betegség-elváltozás'!$A$1:$AF$40</definedName>
    <definedName name="_xlnm.Print_Area" localSheetId="8">'Betegség-elváltozás fiú-lány'!$A$1:$M$44</definedName>
    <definedName name="_xlnm.Print_Area" localSheetId="4">'Okt. 1-én beíratott'!$A$1:$B$12</definedName>
    <definedName name="_xlnm.Print_Area" localSheetId="6">Testnevelés!$A$1:$N$32</definedName>
  </definedName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59" l="1"/>
  <c r="C9" i="59"/>
  <c r="C8" i="59"/>
  <c r="C7" i="59"/>
  <c r="C6" i="59"/>
  <c r="C5" i="59"/>
  <c r="C4" i="59"/>
  <c r="C3" i="59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E23" i="7"/>
  <c r="F23" i="61" l="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3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D3" i="61"/>
  <c r="E23" i="61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N5" i="12"/>
  <c r="P5" i="12" s="1"/>
  <c r="N6" i="12"/>
  <c r="P6" i="12" s="1"/>
  <c r="N7" i="12"/>
  <c r="P7" i="12" s="1"/>
  <c r="N8" i="12"/>
  <c r="P8" i="12" s="1"/>
  <c r="N9" i="12"/>
  <c r="P9" i="12" s="1"/>
  <c r="N10" i="12"/>
  <c r="P10" i="12" s="1"/>
  <c r="N11" i="12"/>
  <c r="P11" i="12" s="1"/>
  <c r="N12" i="12"/>
  <c r="P12" i="12" s="1"/>
  <c r="N13" i="12"/>
  <c r="P13" i="12" s="1"/>
  <c r="N14" i="12"/>
  <c r="P14" i="12" s="1"/>
  <c r="N15" i="12"/>
  <c r="P15" i="12" s="1"/>
  <c r="N16" i="12"/>
  <c r="P16" i="12" s="1"/>
  <c r="N17" i="12"/>
  <c r="P17" i="12" s="1"/>
  <c r="N18" i="12"/>
  <c r="P18" i="12" s="1"/>
  <c r="N19" i="12"/>
  <c r="P19" i="12" s="1"/>
  <c r="N20" i="12"/>
  <c r="P20" i="12" s="1"/>
  <c r="N21" i="12"/>
  <c r="P21" i="12" s="1"/>
  <c r="N22" i="12"/>
  <c r="P22" i="12" s="1"/>
  <c r="N23" i="12"/>
  <c r="P23" i="12" s="1"/>
  <c r="N24" i="12"/>
  <c r="P24" i="12" s="1"/>
  <c r="N25" i="12"/>
  <c r="P25" i="12" s="1"/>
  <c r="N26" i="12"/>
  <c r="P26" i="12" s="1"/>
  <c r="N27" i="12"/>
  <c r="P27" i="12" s="1"/>
  <c r="N28" i="12"/>
  <c r="P28" i="12" s="1"/>
  <c r="N29" i="12"/>
  <c r="P29" i="12" s="1"/>
  <c r="N30" i="12"/>
  <c r="P30" i="12" s="1"/>
  <c r="N31" i="12"/>
  <c r="P31" i="12" s="1"/>
  <c r="N32" i="12"/>
  <c r="P32" i="12" s="1"/>
  <c r="N33" i="12"/>
  <c r="P33" i="12" s="1"/>
  <c r="N34" i="12"/>
  <c r="P34" i="12" s="1"/>
  <c r="N35" i="12"/>
  <c r="P35" i="12" s="1"/>
  <c r="N36" i="12"/>
  <c r="P36" i="12" s="1"/>
  <c r="N37" i="12"/>
  <c r="P37" i="12" s="1"/>
  <c r="N38" i="12"/>
  <c r="P38" i="12" s="1"/>
  <c r="N39" i="12"/>
  <c r="P39" i="12" s="1"/>
  <c r="O4" i="12"/>
  <c r="N4" i="12"/>
  <c r="P4" i="12" s="1"/>
  <c r="G5" i="11" l="1"/>
  <c r="F5" i="11"/>
  <c r="E5" i="11"/>
  <c r="D5" i="11"/>
  <c r="C5" i="11"/>
  <c r="B5" i="11"/>
  <c r="G4" i="11"/>
  <c r="F4" i="11"/>
  <c r="E4" i="11"/>
  <c r="D4" i="11"/>
  <c r="C4" i="11"/>
  <c r="B4" i="11"/>
  <c r="C40" i="12"/>
  <c r="D40" i="12"/>
  <c r="E40" i="12"/>
  <c r="F40" i="12"/>
  <c r="G40" i="12"/>
  <c r="H40" i="12"/>
  <c r="I40" i="12"/>
  <c r="J40" i="12"/>
  <c r="K40" i="12"/>
  <c r="L40" i="12"/>
  <c r="M40" i="12"/>
  <c r="B40" i="12"/>
  <c r="N40" i="12" s="1"/>
  <c r="O40" i="12" l="1"/>
  <c r="P40" i="12" s="1"/>
  <c r="C23" i="61" l="1"/>
  <c r="E11" i="5" l="1"/>
  <c r="E7" i="5"/>
  <c r="C11" i="5"/>
  <c r="C7" i="5"/>
  <c r="C8" i="5" l="1"/>
  <c r="C13" i="5"/>
  <c r="C6" i="5"/>
  <c r="C10" i="5"/>
  <c r="E6" i="5"/>
  <c r="E10" i="5"/>
  <c r="C12" i="5"/>
  <c r="E8" i="5"/>
  <c r="E12" i="5"/>
  <c r="C9" i="5"/>
  <c r="E9" i="5"/>
  <c r="E13" i="5"/>
  <c r="E6" i="11" l="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Z11" i="10" l="1"/>
  <c r="X11" i="10"/>
  <c r="V11" i="10"/>
  <c r="T11" i="10"/>
  <c r="R11" i="10"/>
  <c r="P11" i="10"/>
  <c r="N11" i="10"/>
  <c r="L11" i="10"/>
  <c r="J11" i="10"/>
  <c r="H11" i="10"/>
  <c r="F11" i="10"/>
  <c r="D11" i="10"/>
  <c r="B11" i="10"/>
  <c r="AA7" i="10" l="1"/>
  <c r="AA8" i="10"/>
  <c r="AA9" i="10"/>
  <c r="AA10" i="10"/>
  <c r="Y8" i="10"/>
  <c r="Y9" i="10"/>
  <c r="Y10" i="10"/>
  <c r="Y7" i="10"/>
  <c r="W6" i="10"/>
  <c r="W9" i="10"/>
  <c r="W10" i="10"/>
  <c r="W8" i="10"/>
  <c r="W7" i="10"/>
  <c r="U11" i="10"/>
  <c r="U8" i="10"/>
  <c r="U9" i="10"/>
  <c r="U7" i="10"/>
  <c r="U10" i="10"/>
  <c r="S7" i="10"/>
  <c r="S10" i="10"/>
  <c r="S8" i="10"/>
  <c r="S9" i="10"/>
  <c r="Q10" i="10"/>
  <c r="Q7" i="10"/>
  <c r="Q8" i="10"/>
  <c r="Q9" i="10"/>
  <c r="O10" i="10"/>
  <c r="O9" i="10"/>
  <c r="O7" i="10"/>
  <c r="O8" i="10"/>
  <c r="M8" i="10"/>
  <c r="M10" i="10"/>
  <c r="M7" i="10"/>
  <c r="M9" i="10"/>
  <c r="K7" i="10"/>
  <c r="K9" i="10"/>
  <c r="K8" i="10"/>
  <c r="K10" i="10"/>
  <c r="I11" i="10"/>
  <c r="I10" i="10"/>
  <c r="I9" i="10"/>
  <c r="I7" i="10"/>
  <c r="I8" i="10"/>
  <c r="G11" i="10"/>
  <c r="G7" i="10"/>
  <c r="G10" i="10"/>
  <c r="G8" i="10"/>
  <c r="G9" i="10"/>
  <c r="E5" i="10"/>
  <c r="E8" i="10"/>
  <c r="E9" i="10"/>
  <c r="E10" i="10"/>
  <c r="E7" i="10"/>
  <c r="C9" i="10"/>
  <c r="C7" i="10"/>
  <c r="C8" i="10"/>
  <c r="C10" i="10"/>
  <c r="W4" i="10"/>
  <c r="W5" i="10"/>
  <c r="O4" i="10"/>
  <c r="AA11" i="10"/>
  <c r="U6" i="10"/>
  <c r="B40" i="11"/>
  <c r="Q4" i="10"/>
  <c r="Y11" i="10"/>
  <c r="G6" i="10"/>
  <c r="G4" i="10"/>
  <c r="G5" i="10"/>
  <c r="I6" i="10"/>
  <c r="Y6" i="10"/>
  <c r="I4" i="10"/>
  <c r="I5" i="10"/>
  <c r="Y4" i="10"/>
  <c r="Y5" i="10"/>
  <c r="C5" i="10"/>
  <c r="G40" i="11"/>
  <c r="E40" i="11"/>
  <c r="F40" i="11"/>
  <c r="C40" i="11"/>
  <c r="S5" i="10"/>
  <c r="AA4" i="10"/>
  <c r="Q11" i="10"/>
  <c r="S4" i="10"/>
  <c r="AA6" i="10"/>
  <c r="U5" i="10"/>
  <c r="K4" i="10"/>
  <c r="AA5" i="10"/>
  <c r="S6" i="10"/>
  <c r="C4" i="10"/>
  <c r="C6" i="10"/>
  <c r="K6" i="10"/>
  <c r="O5" i="10"/>
  <c r="Q5" i="10"/>
  <c r="Q6" i="10"/>
  <c r="O11" i="10"/>
  <c r="E4" i="10"/>
  <c r="M4" i="10"/>
  <c r="U4" i="10"/>
  <c r="E11" i="10"/>
  <c r="K11" i="10"/>
  <c r="K5" i="10"/>
  <c r="S11" i="10"/>
  <c r="C23" i="7"/>
  <c r="D40" i="11"/>
  <c r="C11" i="10"/>
  <c r="E6" i="10"/>
  <c r="O6" i="10"/>
  <c r="W11" i="10"/>
  <c r="M5" i="10"/>
  <c r="M11" i="10"/>
  <c r="M6" i="10"/>
</calcChain>
</file>

<file path=xl/sharedStrings.xml><?xml version="1.0" encoding="utf-8"?>
<sst xmlns="http://schemas.openxmlformats.org/spreadsheetml/2006/main" count="546" uniqueCount="188">
  <si>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</si>
  <si>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</si>
  <si>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</si>
  <si>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</si>
  <si>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</si>
  <si>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</si>
  <si>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</si>
  <si>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</si>
  <si>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</si>
  <si>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</si>
  <si>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</si>
  <si>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</si>
  <si>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</si>
  <si>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</si>
  <si>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</si>
  <si>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</si>
  <si>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</si>
  <si>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</si>
  <si>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</si>
  <si>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</si>
  <si>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</si>
  <si>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Orvos összesen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</si>
  <si>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</si>
  <si>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</si>
  <si>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</si>
  <si>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</si>
  <si>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</si>
  <si>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</si>
  <si>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</si>
  <si>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</si>
  <si>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</si>
  <si>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</si>
  <si>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</si>
  <si>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táplálkozás</t>
  </si>
  <si>
    <t>Mindennapos sport</t>
  </si>
  <si>
    <t>Káros szenvedély</t>
  </si>
  <si>
    <t>Társas kapcsolat</t>
  </si>
  <si>
    <t>Személyi higiénia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</si>
  <si>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</si>
  <si>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</si>
  <si>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</si>
  <si>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</si>
  <si>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</si>
  <si>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</si>
  <si>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</si>
  <si>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</si>
  <si>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</si>
  <si>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</si>
  <si>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</si>
  <si>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</si>
  <si>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</si>
  <si>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</si>
  <si>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</si>
  <si>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</si>
  <si>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</si>
  <si>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</si>
  <si>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</si>
  <si>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</si>
  <si>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</si>
  <si>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</si>
  <si>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</si>
  <si>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</si>
  <si>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</si>
  <si>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</si>
  <si>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</si>
  <si>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</si>
  <si>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</si>
  <si>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</si>
  <si>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</si>
  <si>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</si>
  <si>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</si>
  <si>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</si>
  <si>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</si>
  <si>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</si>
  <si>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</si>
  <si>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</si>
  <si>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</si>
  <si>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</si>
  <si>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</si>
  <si>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</si>
  <si>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</si>
  <si>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</si>
  <si>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</si>
  <si>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</si>
  <si>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</si>
  <si>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</si>
  <si>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</si>
  <si>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</si>
  <si>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</si>
  <si>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</si>
  <si>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</si>
  <si>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</si>
  <si>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</si>
  <si>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</si>
  <si>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</si>
  <si>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</si>
  <si>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12. évf.</t>
  </si>
  <si>
    <t>10. évf.</t>
  </si>
  <si>
    <t>8. évf.</t>
  </si>
  <si>
    <t>6. évf.</t>
  </si>
  <si>
    <t>4. évf.</t>
  </si>
  <si>
    <t>2. évf.</t>
  </si>
  <si>
    <t>Dél-alföldi Összeg</t>
  </si>
  <si>
    <t>Dél-dunántúli Összeg</t>
  </si>
  <si>
    <t>Észak-alföldi Összeg</t>
  </si>
  <si>
    <t>Észak-magyarországi Összeg</t>
  </si>
  <si>
    <t>Közép-dunántúli Összeg</t>
  </si>
  <si>
    <t>Közép-magyarországi Összeg</t>
  </si>
  <si>
    <t>Nyugat-dunántúli Összeg</t>
  </si>
  <si>
    <t>általános iskola</t>
  </si>
  <si>
    <t>gimnázium</t>
  </si>
  <si>
    <t>szakgimnázium</t>
  </si>
  <si>
    <t>szakiskola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</si>
  <si>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</si>
  <si>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</si>
  <si>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</si>
  <si>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</si>
  <si>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</si>
  <si>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</si>
  <si>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</si>
  <si>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</si>
  <si>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</si>
  <si>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</si>
  <si>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</si>
  <si>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</si>
  <si>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>szakközépiskola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</si>
  <si>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</si>
  <si>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</si>
  <si>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</si>
  <si>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</si>
  <si>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</si>
  <si>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</si>
  <si>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</si>
  <si>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</si>
  <si>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</si>
  <si>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</si>
  <si>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</si>
  <si>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</si>
  <si>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</si>
  <si>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</si>
  <si>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</si>
  <si>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</si>
  <si>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</si>
  <si>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</si>
  <si>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</si>
  <si>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</si>
  <si>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</si>
  <si>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</si>
  <si>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</si>
  <si>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</si>
  <si>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</si>
  <si>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</si>
  <si>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</si>
  <si>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</si>
  <si>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</si>
  <si>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</si>
  <si>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</si>
  <si>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</si>
  <si>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</si>
  <si>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</si>
  <si>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</si>
  <si>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</si>
  <si>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</si>
  <si>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</si>
  <si>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</si>
  <si>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</si>
  <si>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</si>
  <si>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</si>
  <si>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</si>
  <si>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</si>
  <si>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</si>
  <si>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</si>
  <si>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Iskolaorvosi és iskolavédőnői jelentések száma és aránya feladatellátási hely típusa szerint (2019/2020. tanév)</t>
  </si>
  <si>
    <t>Védőnő összesen</t>
  </si>
  <si>
    <t>Iskolaorvosok iskola-egészségügyi tevékenysége a 2019/2020. tanév folyamán</t>
  </si>
  <si>
    <t>Beíratottak létszáma  2019. okt. 1-én</t>
  </si>
  <si>
    <t>Iskolavédőnők iskola-egészségügyi tevékenysége a 2019/2020. tanév folyamán</t>
  </si>
  <si>
    <t xml:space="preserve"> Az index osztályokba beíratott, megvizsgált gyermekeknél talált betegségek, illetve elváltozások esetszáma nemek szerint, index évfolyamonként (2019/2020. tanév)</t>
  </si>
  <si>
    <t xml:space="preserve"> Az index osztályokba beíratott, megvizsgált gyermekeknél talált betegségek, illetve elváltozások esetszáma, index évfolyamonként (2019/2020. tanév)</t>
  </si>
  <si>
    <t>Jelentés az iskolaegészségügyi munkáról - 2019/2020. tanév</t>
  </si>
  <si>
    <t>Iskolavédőnői vizsgálatok során szűrt/megvizsgált tanulók létszáma szűrővizsgálati típusonként, megyei bontásban (2019/2020. tanév)</t>
  </si>
  <si>
    <t>Öszesen</t>
  </si>
  <si>
    <t>Százalék</t>
  </si>
  <si>
    <t>Iskolaorvosi és iskolavédőnői jelentések megoszlása megyei és régiós bontásban (2019/2020. tanév)</t>
  </si>
  <si>
    <t>egyéb oktatási intézmény</t>
  </si>
  <si>
    <t>A testnevelési órák alóli mentesítések típusai megyei és régiós bontásban (2019/2020. tanév)</t>
  </si>
  <si>
    <t>Iskolaorvosi jelentéseket beküldö orvosok és védőnők száma megyei és régiós bontásban (2019/2020. tanév)</t>
  </si>
  <si>
    <t>Beíratottak létszáma 2019. október 1-én feladatellátási hely típusa szerint bontásban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</si>
</sst>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</numFmts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4" fillId="0" borderId="0"/>
  </cellStyleXfs>
  <cellXfs count="166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49" fontId="0" fillId="0" borderId="1" xfId="0" applyNumberFormat="1" applyBorder="1"/>
    <xf numFmtId="2" fontId="0" fillId="0" borderId="0" xfId="0" applyNumberFormat="1"/>
    <xf numFmtId="49" fontId="1" fillId="0" borderId="1" xfId="0" applyNumberFormat="1" applyFont="1" applyBorder="1"/>
    <xf numFmtId="0" fontId="1" fillId="2" borderId="1" xfId="0" applyFont="1" applyFill="1" applyBorder="1"/>
    <xf numFmtId="0" fontId="4" fillId="0" borderId="0" xfId="0" applyFont="1"/>
    <xf numFmtId="49" fontId="1" fillId="2" borderId="1" xfId="0" applyNumberFormat="1" applyFont="1" applyFill="1" applyBorder="1"/>
    <xf numFmtId="49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NumberFormat="1" applyFont="1"/>
    <xf numFmtId="0" fontId="4" fillId="0" borderId="1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/>
    <xf numFmtId="49" fontId="0" fillId="0" borderId="9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49" fontId="1" fillId="2" borderId="12" xfId="0" applyNumberFormat="1" applyFont="1" applyFill="1" applyBorder="1"/>
    <xf numFmtId="165" fontId="1" fillId="2" borderId="6" xfId="2" applyNumberFormat="1" applyFont="1" applyFill="1" applyBorder="1"/>
    <xf numFmtId="0" fontId="0" fillId="0" borderId="0" xfId="0" applyAlignment="1">
      <alignment horizontal="center"/>
    </xf>
    <xf numFmtId="10" fontId="1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/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165" fontId="0" fillId="0" borderId="0" xfId="2" applyNumberFormat="1" applyFont="1"/>
    <xf numFmtId="165" fontId="1" fillId="2" borderId="1" xfId="2" applyNumberFormat="1" applyFont="1" applyFill="1" applyBorder="1" applyAlignment="1">
      <alignment horizontal="center" vertical="center" wrapText="1"/>
    </xf>
    <xf numFmtId="165" fontId="1" fillId="2" borderId="1" xfId="2" applyNumberFormat="1" applyFont="1" applyFill="1" applyBorder="1" applyAlignment="1">
      <alignment horizontal="right" vertical="center"/>
    </xf>
    <xf numFmtId="165" fontId="1" fillId="2" borderId="8" xfId="2" applyNumberFormat="1" applyFont="1" applyFill="1" applyBorder="1" applyAlignment="1"/>
    <xf numFmtId="165" fontId="1" fillId="2" borderId="19" xfId="2" applyNumberFormat="1" applyFont="1" applyFill="1" applyBorder="1" applyAlignment="1"/>
    <xf numFmtId="166" fontId="0" fillId="0" borderId="0" xfId="3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top" wrapText="1"/>
    </xf>
    <xf numFmtId="167" fontId="7" fillId="0" borderId="1" xfId="4" applyNumberFormat="1" applyFont="1" applyBorder="1" applyAlignment="1">
      <alignment vertical="center"/>
    </xf>
    <xf numFmtId="167" fontId="8" fillId="0" borderId="1" xfId="4" applyNumberFormat="1" applyFont="1" applyBorder="1" applyAlignment="1">
      <alignment vertical="center"/>
    </xf>
    <xf numFmtId="166" fontId="4" fillId="0" borderId="1" xfId="3" applyNumberFormat="1" applyFont="1" applyBorder="1" applyAlignment="1">
      <alignment vertical="center"/>
    </xf>
    <xf numFmtId="167" fontId="9" fillId="2" borderId="1" xfId="4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/>
    <xf numFmtId="10" fontId="4" fillId="0" borderId="1" xfId="0" applyNumberFormat="1" applyFont="1" applyBorder="1" applyAlignment="1">
      <alignment horizontal="right" vertical="center"/>
    </xf>
    <xf numFmtId="167" fontId="8" fillId="0" borderId="1" xfId="4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167" fontId="7" fillId="0" borderId="1" xfId="4" applyNumberFormat="1" applyFont="1" applyBorder="1" applyAlignment="1">
      <alignment horizontal="right" vertical="center"/>
    </xf>
    <xf numFmtId="167" fontId="1" fillId="2" borderId="1" xfId="0" applyNumberFormat="1" applyFont="1" applyFill="1" applyBorder="1"/>
    <xf numFmtId="0" fontId="1" fillId="2" borderId="14" xfId="0" applyFont="1" applyFill="1" applyBorder="1"/>
    <xf numFmtId="165" fontId="1" fillId="2" borderId="14" xfId="2" applyNumberFormat="1" applyFont="1" applyFill="1" applyBorder="1"/>
    <xf numFmtId="49" fontId="0" fillId="0" borderId="7" xfId="0" applyNumberFormat="1" applyBorder="1"/>
    <xf numFmtId="167" fontId="7" fillId="0" borderId="1" xfId="5" applyNumberFormat="1" applyFont="1" applyBorder="1" applyAlignment="1">
      <alignment horizontal="right" vertical="center"/>
    </xf>
    <xf numFmtId="167" fontId="7" fillId="0" borderId="9" xfId="5" applyNumberFormat="1" applyFont="1" applyBorder="1" applyAlignment="1">
      <alignment horizontal="right" vertical="center"/>
    </xf>
    <xf numFmtId="167" fontId="7" fillId="0" borderId="10" xfId="5" applyNumberFormat="1" applyFont="1" applyBorder="1" applyAlignment="1">
      <alignment horizontal="right" vertical="center"/>
    </xf>
    <xf numFmtId="167" fontId="7" fillId="0" borderId="20" xfId="5" applyNumberFormat="1" applyFont="1" applyBorder="1" applyAlignment="1">
      <alignment horizontal="right" vertical="center"/>
    </xf>
    <xf numFmtId="167" fontId="7" fillId="0" borderId="2" xfId="5" applyNumberFormat="1" applyFont="1" applyBorder="1" applyAlignment="1">
      <alignment horizontal="right" vertical="center"/>
    </xf>
    <xf numFmtId="167" fontId="7" fillId="0" borderId="21" xfId="5" applyNumberFormat="1" applyFont="1" applyBorder="1" applyAlignment="1">
      <alignment horizontal="right" vertical="center"/>
    </xf>
    <xf numFmtId="49" fontId="0" fillId="0" borderId="23" xfId="0" applyNumberFormat="1" applyBorder="1"/>
    <xf numFmtId="167" fontId="7" fillId="0" borderId="1" xfId="7" applyNumberFormat="1" applyFont="1" applyBorder="1" applyAlignment="1">
      <alignment horizontal="right" vertical="center"/>
    </xf>
    <xf numFmtId="167" fontId="7" fillId="0" borderId="9" xfId="7" applyNumberFormat="1" applyFont="1" applyBorder="1" applyAlignment="1">
      <alignment horizontal="right" vertical="center"/>
    </xf>
    <xf numFmtId="167" fontId="7" fillId="0" borderId="10" xfId="7" applyNumberFormat="1" applyFont="1" applyBorder="1" applyAlignment="1">
      <alignment horizontal="right" vertical="center"/>
    </xf>
    <xf numFmtId="167" fontId="7" fillId="0" borderId="20" xfId="7" applyNumberFormat="1" applyFont="1" applyBorder="1" applyAlignment="1">
      <alignment horizontal="right" vertical="center"/>
    </xf>
    <xf numFmtId="167" fontId="7" fillId="0" borderId="2" xfId="7" applyNumberFormat="1" applyFont="1" applyBorder="1" applyAlignment="1">
      <alignment horizontal="right" vertical="center"/>
    </xf>
    <xf numFmtId="167" fontId="7" fillId="0" borderId="21" xfId="7" applyNumberFormat="1" applyFont="1" applyBorder="1" applyAlignment="1">
      <alignment horizontal="right" vertical="center"/>
    </xf>
    <xf numFmtId="167" fontId="12" fillId="0" borderId="3" xfId="5" applyNumberFormat="1" applyFont="1" applyBorder="1" applyAlignment="1">
      <alignment horizontal="right" vertical="center"/>
    </xf>
    <xf numFmtId="167" fontId="12" fillId="0" borderId="5" xfId="5" applyNumberFormat="1" applyFont="1" applyBorder="1" applyAlignment="1">
      <alignment horizontal="right" vertical="center"/>
    </xf>
    <xf numFmtId="167" fontId="12" fillId="0" borderId="22" xfId="5" applyNumberFormat="1" applyFont="1" applyBorder="1" applyAlignment="1">
      <alignment horizontal="right" vertical="center"/>
    </xf>
    <xf numFmtId="167" fontId="12" fillId="0" borderId="3" xfId="7" applyNumberFormat="1" applyFont="1" applyBorder="1" applyAlignment="1">
      <alignment horizontal="right" vertical="center"/>
    </xf>
    <xf numFmtId="167" fontId="12" fillId="0" borderId="5" xfId="7" applyNumberFormat="1" applyFont="1" applyBorder="1" applyAlignment="1">
      <alignment horizontal="right" vertical="center"/>
    </xf>
    <xf numFmtId="167" fontId="12" fillId="0" borderId="22" xfId="7" applyNumberFormat="1" applyFont="1" applyBorder="1" applyAlignment="1">
      <alignment horizontal="right" vertical="center"/>
    </xf>
    <xf numFmtId="49" fontId="1" fillId="0" borderId="8" xfId="0" applyNumberFormat="1" applyFont="1" applyBorder="1"/>
    <xf numFmtId="49" fontId="1" fillId="0" borderId="24" xfId="0" applyNumberFormat="1" applyFont="1" applyFill="1" applyBorder="1"/>
    <xf numFmtId="49" fontId="0" fillId="0" borderId="27" xfId="0" applyNumberFormat="1" applyBorder="1"/>
    <xf numFmtId="49" fontId="0" fillId="0" borderId="28" xfId="0" applyNumberFormat="1" applyBorder="1"/>
    <xf numFmtId="49" fontId="0" fillId="0" borderId="24" xfId="0" applyNumberFormat="1" applyBorder="1"/>
    <xf numFmtId="49" fontId="0" fillId="0" borderId="25" xfId="0" applyNumberFormat="1" applyBorder="1"/>
    <xf numFmtId="49" fontId="1" fillId="2" borderId="23" xfId="0" applyNumberFormat="1" applyFont="1" applyFill="1" applyBorder="1"/>
    <xf numFmtId="49" fontId="1" fillId="2" borderId="14" xfId="0" applyNumberFormat="1" applyFont="1" applyFill="1" applyBorder="1" applyAlignment="1">
      <alignment horizontal="center" vertical="center"/>
    </xf>
    <xf numFmtId="167" fontId="13" fillId="0" borderId="1" xfId="4" applyNumberFormat="1" applyFont="1" applyBorder="1" applyAlignment="1">
      <alignment horizontal="right" vertical="center"/>
    </xf>
    <xf numFmtId="167" fontId="7" fillId="0" borderId="9" xfId="4" applyNumberFormat="1" applyFont="1" applyBorder="1" applyAlignment="1">
      <alignment horizontal="right" vertical="center"/>
    </xf>
    <xf numFmtId="167" fontId="7" fillId="0" borderId="10" xfId="4" applyNumberFormat="1" applyFont="1" applyBorder="1" applyAlignment="1">
      <alignment horizontal="right" vertical="center"/>
    </xf>
    <xf numFmtId="167" fontId="7" fillId="0" borderId="3" xfId="4" applyNumberFormat="1" applyFont="1" applyBorder="1" applyAlignment="1">
      <alignment horizontal="right" vertical="center"/>
    </xf>
    <xf numFmtId="167" fontId="7" fillId="0" borderId="5" xfId="4" applyNumberFormat="1" applyFont="1" applyBorder="1" applyAlignment="1">
      <alignment horizontal="right" vertical="center"/>
    </xf>
    <xf numFmtId="167" fontId="7" fillId="0" borderId="2" xfId="4" applyNumberFormat="1" applyFont="1" applyBorder="1" applyAlignment="1">
      <alignment horizontal="right" vertical="center"/>
    </xf>
    <xf numFmtId="167" fontId="13" fillId="0" borderId="3" xfId="4" applyNumberFormat="1" applyFont="1" applyBorder="1" applyAlignment="1">
      <alignment horizontal="right" vertical="center"/>
    </xf>
    <xf numFmtId="167" fontId="13" fillId="0" borderId="5" xfId="4" applyNumberFormat="1" applyFont="1" applyBorder="1" applyAlignment="1">
      <alignment horizontal="right" vertical="center"/>
    </xf>
    <xf numFmtId="167" fontId="13" fillId="0" borderId="9" xfId="4" applyNumberFormat="1" applyFont="1" applyBorder="1" applyAlignment="1">
      <alignment horizontal="right" vertical="center"/>
    </xf>
    <xf numFmtId="167" fontId="13" fillId="0" borderId="10" xfId="4" applyNumberFormat="1" applyFont="1" applyBorder="1" applyAlignment="1">
      <alignment horizontal="right" vertical="center"/>
    </xf>
    <xf numFmtId="167" fontId="13" fillId="0" borderId="2" xfId="4" applyNumberFormat="1" applyFont="1" applyBorder="1" applyAlignment="1">
      <alignment horizontal="right" vertical="center"/>
    </xf>
    <xf numFmtId="1" fontId="0" fillId="0" borderId="20" xfId="0" applyNumberFormat="1" applyBorder="1"/>
    <xf numFmtId="1" fontId="0" fillId="0" borderId="26" xfId="0" applyNumberFormat="1" applyBorder="1"/>
    <xf numFmtId="49" fontId="1" fillId="2" borderId="14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/>
    </xf>
    <xf numFmtId="167" fontId="7" fillId="0" borderId="25" xfId="4" applyNumberFormat="1" applyFont="1" applyBorder="1" applyAlignment="1">
      <alignment horizontal="right" vertical="center"/>
    </xf>
    <xf numFmtId="167" fontId="7" fillId="0" borderId="24" xfId="4" applyNumberFormat="1" applyFont="1" applyBorder="1" applyAlignment="1">
      <alignment horizontal="right" vertical="center"/>
    </xf>
    <xf numFmtId="167" fontId="7" fillId="0" borderId="7" xfId="4" applyNumberFormat="1" applyFont="1" applyBorder="1" applyAlignment="1">
      <alignment horizontal="right" vertical="center"/>
    </xf>
    <xf numFmtId="167" fontId="13" fillId="0" borderId="24" xfId="4" applyNumberFormat="1" applyFont="1" applyBorder="1" applyAlignment="1">
      <alignment horizontal="right" vertical="center"/>
    </xf>
    <xf numFmtId="167" fontId="13" fillId="0" borderId="25" xfId="4" applyNumberFormat="1" applyFont="1" applyBorder="1" applyAlignment="1">
      <alignment horizontal="right" vertical="center"/>
    </xf>
    <xf numFmtId="167" fontId="13" fillId="0" borderId="7" xfId="4" applyNumberFormat="1" applyFont="1" applyBorder="1" applyAlignment="1">
      <alignment horizontal="right" vertical="center"/>
    </xf>
    <xf numFmtId="165" fontId="1" fillId="2" borderId="23" xfId="2" applyNumberFormat="1" applyFont="1" applyFill="1" applyBorder="1"/>
    <xf numFmtId="1" fontId="14" fillId="0" borderId="1" xfId="0" applyNumberFormat="1" applyFont="1" applyBorder="1"/>
    <xf numFmtId="1" fontId="14" fillId="0" borderId="9" xfId="0" applyNumberFormat="1" applyFont="1" applyBorder="1"/>
    <xf numFmtId="1" fontId="14" fillId="0" borderId="10" xfId="0" applyNumberFormat="1" applyFont="1" applyBorder="1"/>
    <xf numFmtId="1" fontId="14" fillId="0" borderId="20" xfId="0" applyNumberFormat="1" applyFont="1" applyBorder="1"/>
    <xf numFmtId="1" fontId="14" fillId="0" borderId="3" xfId="0" applyNumberFormat="1" applyFont="1" applyBorder="1"/>
    <xf numFmtId="1" fontId="14" fillId="0" borderId="5" xfId="0" applyNumberFormat="1" applyFont="1" applyBorder="1"/>
    <xf numFmtId="1" fontId="14" fillId="0" borderId="22" xfId="0" applyNumberFormat="1" applyFont="1" applyBorder="1"/>
    <xf numFmtId="1" fontId="14" fillId="0" borderId="2" xfId="0" applyNumberFormat="1" applyFont="1" applyBorder="1"/>
    <xf numFmtId="1" fontId="14" fillId="0" borderId="21" xfId="0" applyNumberFormat="1" applyFont="1" applyBorder="1"/>
    <xf numFmtId="1" fontId="1" fillId="2" borderId="29" xfId="0" applyNumberFormat="1" applyFont="1" applyFill="1" applyBorder="1"/>
    <xf numFmtId="1" fontId="1" fillId="2" borderId="19" xfId="0" applyNumberFormat="1" applyFont="1" applyFill="1" applyBorder="1"/>
    <xf numFmtId="1" fontId="1" fillId="2" borderId="30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6" fontId="0" fillId="0" borderId="1" xfId="3" applyNumberFormat="1" applyFont="1" applyBorder="1"/>
    <xf numFmtId="166" fontId="1" fillId="2" borderId="1" xfId="3" applyNumberFormat="1" applyFont="1" applyFill="1" applyBorder="1"/>
    <xf numFmtId="167" fontId="11" fillId="0" borderId="1" xfId="5" applyNumberFormat="1" applyFont="1" applyFill="1" applyBorder="1" applyAlignment="1">
      <alignment horizontal="center" vertical="center"/>
    </xf>
    <xf numFmtId="167" fontId="7" fillId="0" borderId="1" xfId="6" applyNumberFormat="1" applyFont="1" applyFill="1" applyBorder="1" applyAlignment="1">
      <alignment horizontal="center" vertical="center"/>
    </xf>
    <xf numFmtId="166" fontId="0" fillId="0" borderId="1" xfId="3" applyNumberFormat="1" applyFont="1" applyFill="1" applyBorder="1" applyAlignment="1">
      <alignment horizontal="center"/>
    </xf>
    <xf numFmtId="166" fontId="1" fillId="2" borderId="1" xfId="3" applyNumberFormat="1" applyFont="1" applyFill="1" applyBorder="1" applyAlignment="1">
      <alignment horizontal="center"/>
    </xf>
    <xf numFmtId="167" fontId="4" fillId="0" borderId="1" xfId="0" applyNumberFormat="1" applyFont="1" applyFill="1" applyBorder="1"/>
    <xf numFmtId="167" fontId="4" fillId="0" borderId="1" xfId="0" applyNumberFormat="1" applyFont="1" applyBorder="1" applyAlignment="1">
      <alignment horizontal="center"/>
    </xf>
  </cellXfs>
  <cellStyles count="8">
    <cellStyle name="Ezres" xfId="2" builtinId="3"/>
    <cellStyle name="Normál" xfId="0" builtinId="0"/>
    <cellStyle name="Normál 2" xfId="1"/>
    <cellStyle name="Normál_13_tábla" xfId="7"/>
    <cellStyle name="Normál_Munka1" xfId="4"/>
    <cellStyle name="Normál_Munka2" xfId="5"/>
    <cellStyle name="Normál_Munka2_1" xfId="6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3"/>
  <sheetViews>
    <sheetView tabSelected="1" zoomScaleNormal="100" zoomScaleSheetLayoutView="130" workbookViewId="0">
      <selection activeCell="F14" sqref="F14"/>
    </sheetView>
  </sheetViews>
  <sheetFormatPr defaultRowHeight="12.75" x14ac:dyDescent="0.2"/>
  <cols>
    <col min="1" max="1" width="23.140625" customWidth="1"/>
    <col min="2" max="7" width="11.140625" customWidth="1"/>
  </cols>
  <sheetData>
    <row r="1" spans="1:6" ht="12.75" customHeight="1" x14ac:dyDescent="0.2">
      <c r="A1" s="36" t="s">
        <v>179</v>
      </c>
      <c r="B1" s="36"/>
      <c r="C1" s="36"/>
    </row>
    <row r="2" spans="1:6" ht="12.75" customHeight="1" x14ac:dyDescent="0.2">
      <c r="A2" s="127" t="s">
        <v>170</v>
      </c>
      <c r="B2" s="128"/>
      <c r="C2" s="128"/>
      <c r="D2" s="128"/>
      <c r="E2" s="128"/>
      <c r="F2" s="128"/>
    </row>
    <row r="3" spans="1:6" x14ac:dyDescent="0.2">
      <c r="A3" s="18"/>
    </row>
    <row r="4" spans="1:6" ht="29.25" customHeight="1" x14ac:dyDescent="0.2">
      <c r="A4" s="126" t="s">
        <v>172</v>
      </c>
      <c r="B4" s="126"/>
      <c r="C4" s="126"/>
      <c r="D4" s="126"/>
      <c r="E4" s="126"/>
    </row>
    <row r="5" spans="1:6" ht="25.5" x14ac:dyDescent="0.2">
      <c r="A5" s="38" t="s">
        <v>2</v>
      </c>
      <c r="B5" s="46" t="s">
        <v>127</v>
      </c>
      <c r="C5" s="46" t="s">
        <v>167</v>
      </c>
      <c r="D5" s="46" t="s">
        <v>126</v>
      </c>
      <c r="E5" s="46" t="s">
        <v>167</v>
      </c>
    </row>
    <row r="6" spans="1:6" x14ac:dyDescent="0.2">
      <c r="A6" s="48" t="s">
        <v>109</v>
      </c>
      <c r="B6" s="50">
        <v>2470</v>
      </c>
      <c r="C6" s="51">
        <f t="shared" ref="C6:C13" si="0">B6/B$13</f>
        <v>0.64592050209205021</v>
      </c>
      <c r="D6" s="50">
        <v>3651</v>
      </c>
      <c r="E6" s="51">
        <f t="shared" ref="E6:E13" si="1">D6/D$13</f>
        <v>0.67661230541141582</v>
      </c>
    </row>
    <row r="7" spans="1:6" x14ac:dyDescent="0.2">
      <c r="A7" s="48" t="s">
        <v>169</v>
      </c>
      <c r="B7" s="50">
        <v>31</v>
      </c>
      <c r="C7" s="51">
        <f t="shared" si="0"/>
        <v>8.1066945606694564E-3</v>
      </c>
      <c r="D7" s="50">
        <v>49</v>
      </c>
      <c r="E7" s="51">
        <f t="shared" si="1"/>
        <v>9.0808005930318753E-3</v>
      </c>
    </row>
    <row r="8" spans="1:6" x14ac:dyDescent="0.2">
      <c r="A8" s="48" t="s">
        <v>110</v>
      </c>
      <c r="B8" s="50">
        <v>469</v>
      </c>
      <c r="C8" s="51">
        <f t="shared" si="0"/>
        <v>0.12264644351464435</v>
      </c>
      <c r="D8" s="50">
        <v>587</v>
      </c>
      <c r="E8" s="51">
        <f t="shared" si="1"/>
        <v>0.10878428465530023</v>
      </c>
    </row>
    <row r="9" spans="1:6" x14ac:dyDescent="0.2">
      <c r="A9" s="48" t="s">
        <v>168</v>
      </c>
      <c r="B9" s="50">
        <v>42</v>
      </c>
      <c r="C9" s="51">
        <f t="shared" si="0"/>
        <v>1.0983263598326359E-2</v>
      </c>
      <c r="D9" s="50">
        <v>61</v>
      </c>
      <c r="E9" s="51">
        <f t="shared" si="1"/>
        <v>1.1304670126019274E-2</v>
      </c>
    </row>
    <row r="10" spans="1:6" x14ac:dyDescent="0.2">
      <c r="A10" s="48" t="s">
        <v>111</v>
      </c>
      <c r="B10" s="50">
        <v>448</v>
      </c>
      <c r="C10" s="51">
        <f t="shared" si="0"/>
        <v>0.11715481171548117</v>
      </c>
      <c r="D10" s="50">
        <v>565</v>
      </c>
      <c r="E10" s="51">
        <f t="shared" si="1"/>
        <v>0.10470719051148999</v>
      </c>
    </row>
    <row r="11" spans="1:6" x14ac:dyDescent="0.2">
      <c r="A11" s="48" t="s">
        <v>112</v>
      </c>
      <c r="B11" s="50">
        <v>68</v>
      </c>
      <c r="C11" s="51">
        <f t="shared" si="0"/>
        <v>1.7782426778242679E-2</v>
      </c>
      <c r="D11" s="50">
        <v>94</v>
      </c>
      <c r="E11" s="51">
        <f t="shared" si="1"/>
        <v>1.7420311341734617E-2</v>
      </c>
    </row>
    <row r="12" spans="1:6" x14ac:dyDescent="0.2">
      <c r="A12" s="48" t="s">
        <v>125</v>
      </c>
      <c r="B12" s="50">
        <v>296</v>
      </c>
      <c r="C12" s="51">
        <f t="shared" si="0"/>
        <v>7.7405857740585768E-2</v>
      </c>
      <c r="D12" s="50">
        <v>389</v>
      </c>
      <c r="E12" s="51">
        <f t="shared" si="1"/>
        <v>7.2090437361008147E-2</v>
      </c>
    </row>
    <row r="13" spans="1:6" x14ac:dyDescent="0.2">
      <c r="A13" s="38" t="s">
        <v>3</v>
      </c>
      <c r="B13" s="52">
        <v>3824</v>
      </c>
      <c r="C13" s="53">
        <f t="shared" si="0"/>
        <v>1</v>
      </c>
      <c r="D13" s="52">
        <v>5396</v>
      </c>
      <c r="E13" s="53">
        <f t="shared" si="1"/>
        <v>1</v>
      </c>
    </row>
  </sheetData>
  <mergeCells count="2">
    <mergeCell ref="A4:E4"/>
    <mergeCell ref="A2:F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3" sqref="O23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48" t="s">
        <v>180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4" s="13" customFormat="1" ht="39" thickBot="1" x14ac:dyDescent="0.25">
      <c r="A2" s="37" t="s">
        <v>87</v>
      </c>
      <c r="B2" s="21" t="s">
        <v>86</v>
      </c>
      <c r="C2" s="57" t="s">
        <v>124</v>
      </c>
      <c r="D2" s="57" t="s">
        <v>75</v>
      </c>
      <c r="E2" s="57" t="s">
        <v>76</v>
      </c>
      <c r="F2" s="57" t="s">
        <v>77</v>
      </c>
      <c r="G2" s="57" t="s">
        <v>78</v>
      </c>
      <c r="H2" s="57" t="s">
        <v>79</v>
      </c>
      <c r="I2" s="57" t="s">
        <v>80</v>
      </c>
      <c r="J2" s="57" t="s">
        <v>81</v>
      </c>
      <c r="K2" s="57" t="s">
        <v>82</v>
      </c>
      <c r="L2" s="57" t="s">
        <v>83</v>
      </c>
      <c r="M2" s="57" t="s">
        <v>84</v>
      </c>
      <c r="N2" s="57" t="s">
        <v>85</v>
      </c>
    </row>
    <row r="3" spans="1:14" ht="12.75" customHeight="1" x14ac:dyDescent="0.2">
      <c r="A3" s="155" t="s">
        <v>89</v>
      </c>
      <c r="B3" s="62" t="s">
        <v>52</v>
      </c>
      <c r="C3" s="64">
        <v>29957.000000000018</v>
      </c>
      <c r="D3" s="65">
        <v>0</v>
      </c>
      <c r="E3" s="65">
        <v>0</v>
      </c>
      <c r="F3" s="65">
        <v>30035.999999999993</v>
      </c>
      <c r="G3" s="65">
        <v>29081.000000000007</v>
      </c>
      <c r="H3" s="65">
        <v>13031.999999999996</v>
      </c>
      <c r="I3" s="65">
        <v>28096.999999999993</v>
      </c>
      <c r="J3" s="65">
        <v>25028.000000000018</v>
      </c>
      <c r="K3" s="65">
        <v>29765</v>
      </c>
      <c r="L3" s="65">
        <v>29748.000000000022</v>
      </c>
      <c r="M3" s="65">
        <v>40363.999999999993</v>
      </c>
      <c r="N3" s="66">
        <v>39390.000000000036</v>
      </c>
    </row>
    <row r="4" spans="1:14" x14ac:dyDescent="0.2">
      <c r="A4" s="151"/>
      <c r="B4" s="62" t="s">
        <v>10</v>
      </c>
      <c r="C4" s="67">
        <v>19594.999999999993</v>
      </c>
      <c r="D4" s="63">
        <v>0</v>
      </c>
      <c r="E4" s="63">
        <v>0</v>
      </c>
      <c r="F4" s="63">
        <v>19537.999999999996</v>
      </c>
      <c r="G4" s="63">
        <v>19389.000000000007</v>
      </c>
      <c r="H4" s="63">
        <v>12059</v>
      </c>
      <c r="I4" s="63">
        <v>13537.999999999995</v>
      </c>
      <c r="J4" s="63">
        <v>16947.000000000007</v>
      </c>
      <c r="K4" s="63">
        <v>19663.000000000015</v>
      </c>
      <c r="L4" s="63">
        <v>19269.999999999985</v>
      </c>
      <c r="M4" s="63">
        <v>24759</v>
      </c>
      <c r="N4" s="68">
        <v>28061.999999999964</v>
      </c>
    </row>
    <row r="5" spans="1:14" x14ac:dyDescent="0.2">
      <c r="A5" s="151"/>
      <c r="B5" s="62" t="s">
        <v>15</v>
      </c>
      <c r="C5" s="67">
        <v>18690.000000000004</v>
      </c>
      <c r="D5" s="63">
        <v>0</v>
      </c>
      <c r="E5" s="63">
        <v>0</v>
      </c>
      <c r="F5" s="63">
        <v>18690.000000000004</v>
      </c>
      <c r="G5" s="63">
        <v>18279.000000000011</v>
      </c>
      <c r="H5" s="63">
        <v>7017.0000000000018</v>
      </c>
      <c r="I5" s="63">
        <v>14581.999999999996</v>
      </c>
      <c r="J5" s="63">
        <v>14467.000000000002</v>
      </c>
      <c r="K5" s="63">
        <v>18751.999999999996</v>
      </c>
      <c r="L5" s="63">
        <v>18213.999999999989</v>
      </c>
      <c r="M5" s="63">
        <v>25116.999999999993</v>
      </c>
      <c r="N5" s="68">
        <v>23094.999999999989</v>
      </c>
    </row>
    <row r="6" spans="1:14" x14ac:dyDescent="0.2">
      <c r="A6" s="151"/>
      <c r="B6" s="62" t="s">
        <v>16</v>
      </c>
      <c r="C6" s="67">
        <v>33020.000000000015</v>
      </c>
      <c r="D6" s="63">
        <v>0</v>
      </c>
      <c r="E6" s="63">
        <v>0</v>
      </c>
      <c r="F6" s="63">
        <v>32346.000000000007</v>
      </c>
      <c r="G6" s="63">
        <v>31875.999999999971</v>
      </c>
      <c r="H6" s="63">
        <v>14584.000000000015</v>
      </c>
      <c r="I6" s="63">
        <v>29194.000000000018</v>
      </c>
      <c r="J6" s="63">
        <v>26867.999999999989</v>
      </c>
      <c r="K6" s="63">
        <v>33787</v>
      </c>
      <c r="L6" s="63">
        <v>32189.999999999985</v>
      </c>
      <c r="M6" s="63">
        <v>47531.000000000015</v>
      </c>
      <c r="N6" s="68">
        <v>54145.999999999993</v>
      </c>
    </row>
    <row r="7" spans="1:14" x14ac:dyDescent="0.2">
      <c r="A7" s="151"/>
      <c r="B7" s="62" t="s">
        <v>19</v>
      </c>
      <c r="C7" s="67">
        <v>109678.99999999991</v>
      </c>
      <c r="D7" s="63">
        <v>0</v>
      </c>
      <c r="E7" s="63">
        <v>0</v>
      </c>
      <c r="F7" s="63">
        <v>109598.00000000003</v>
      </c>
      <c r="G7" s="63">
        <v>103760.99999999985</v>
      </c>
      <c r="H7" s="63">
        <v>37760.999999999964</v>
      </c>
      <c r="I7" s="63">
        <v>84153</v>
      </c>
      <c r="J7" s="63">
        <v>88774.999999999898</v>
      </c>
      <c r="K7" s="63">
        <v>108057.00000000009</v>
      </c>
      <c r="L7" s="63">
        <v>106019.99999999987</v>
      </c>
      <c r="M7" s="63">
        <v>133304.99999999994</v>
      </c>
      <c r="N7" s="68">
        <v>136994.00000000009</v>
      </c>
    </row>
    <row r="8" spans="1:14" x14ac:dyDescent="0.2">
      <c r="A8" s="151"/>
      <c r="B8" s="62" t="s">
        <v>171</v>
      </c>
      <c r="C8" s="67">
        <v>24793.999999999993</v>
      </c>
      <c r="D8" s="63">
        <v>0</v>
      </c>
      <c r="E8" s="63">
        <v>0</v>
      </c>
      <c r="F8" s="63">
        <v>24686</v>
      </c>
      <c r="G8" s="63">
        <v>23864.000000000015</v>
      </c>
      <c r="H8" s="63">
        <v>7577.9999999999982</v>
      </c>
      <c r="I8" s="63">
        <v>20260</v>
      </c>
      <c r="J8" s="63">
        <v>19561.000000000004</v>
      </c>
      <c r="K8" s="63">
        <v>23470</v>
      </c>
      <c r="L8" s="63">
        <v>24066</v>
      </c>
      <c r="M8" s="63">
        <v>31358.999999999982</v>
      </c>
      <c r="N8" s="68">
        <v>30060.999999999982</v>
      </c>
    </row>
    <row r="9" spans="1:14" x14ac:dyDescent="0.2">
      <c r="A9" s="151"/>
      <c r="B9" s="62" t="s">
        <v>8</v>
      </c>
      <c r="C9" s="67">
        <v>22824.000000000004</v>
      </c>
      <c r="D9" s="63">
        <v>0</v>
      </c>
      <c r="E9" s="63">
        <v>0</v>
      </c>
      <c r="F9" s="63">
        <v>22751.999999999993</v>
      </c>
      <c r="G9" s="63">
        <v>23814.999999999996</v>
      </c>
      <c r="H9" s="63">
        <v>12130.000000000005</v>
      </c>
      <c r="I9" s="63">
        <v>22668.999999999993</v>
      </c>
      <c r="J9" s="63">
        <v>19448</v>
      </c>
      <c r="K9" s="63">
        <v>22908.000000000004</v>
      </c>
      <c r="L9" s="63">
        <v>22809.999999999989</v>
      </c>
      <c r="M9" s="63">
        <v>32008.999999999993</v>
      </c>
      <c r="N9" s="68">
        <v>35188.000000000015</v>
      </c>
    </row>
    <row r="10" spans="1:14" x14ac:dyDescent="0.2">
      <c r="A10" s="151"/>
      <c r="B10" s="62" t="s">
        <v>5</v>
      </c>
      <c r="C10" s="67">
        <v>28502.999999999985</v>
      </c>
      <c r="D10" s="63">
        <v>0</v>
      </c>
      <c r="E10" s="63">
        <v>0</v>
      </c>
      <c r="F10" s="63">
        <v>28464.999999999993</v>
      </c>
      <c r="G10" s="63">
        <v>28262.000000000007</v>
      </c>
      <c r="H10" s="63">
        <v>10799.999999999991</v>
      </c>
      <c r="I10" s="63">
        <v>26570.000000000011</v>
      </c>
      <c r="J10" s="63">
        <v>23007.000000000022</v>
      </c>
      <c r="K10" s="63">
        <v>27990.999999999993</v>
      </c>
      <c r="L10" s="63">
        <v>27988.999999999993</v>
      </c>
      <c r="M10" s="63">
        <v>35679.000000000015</v>
      </c>
      <c r="N10" s="68">
        <v>38146.000000000022</v>
      </c>
    </row>
    <row r="11" spans="1:14" x14ac:dyDescent="0.2">
      <c r="A11" s="151"/>
      <c r="B11" s="62" t="s">
        <v>12</v>
      </c>
      <c r="C11" s="67">
        <v>24677</v>
      </c>
      <c r="D11" s="63">
        <v>0</v>
      </c>
      <c r="E11" s="63">
        <v>0</v>
      </c>
      <c r="F11" s="63">
        <v>24670.999999999993</v>
      </c>
      <c r="G11" s="63">
        <v>24630.000000000011</v>
      </c>
      <c r="H11" s="63">
        <v>9302.0000000000055</v>
      </c>
      <c r="I11" s="63">
        <v>24570.999999999989</v>
      </c>
      <c r="J11" s="63">
        <v>22898.999999999978</v>
      </c>
      <c r="K11" s="63">
        <v>24924.999999999978</v>
      </c>
      <c r="L11" s="63">
        <v>24656.000000000004</v>
      </c>
      <c r="M11" s="63">
        <v>34477.999999999964</v>
      </c>
      <c r="N11" s="68">
        <v>43325.999999999956</v>
      </c>
    </row>
    <row r="12" spans="1:14" x14ac:dyDescent="0.2">
      <c r="A12" s="151"/>
      <c r="B12" s="62" t="s">
        <v>17</v>
      </c>
      <c r="C12" s="67">
        <v>19650.999999999993</v>
      </c>
      <c r="D12" s="63">
        <v>0</v>
      </c>
      <c r="E12" s="63">
        <v>0</v>
      </c>
      <c r="F12" s="63">
        <v>19461.999999999993</v>
      </c>
      <c r="G12" s="63">
        <v>19460</v>
      </c>
      <c r="H12" s="63">
        <v>8907</v>
      </c>
      <c r="I12" s="63">
        <v>16354</v>
      </c>
      <c r="J12" s="63">
        <v>17589</v>
      </c>
      <c r="K12" s="63">
        <v>19494.999999999996</v>
      </c>
      <c r="L12" s="63">
        <v>19475.000000000004</v>
      </c>
      <c r="M12" s="63">
        <v>24761.999999999989</v>
      </c>
      <c r="N12" s="68">
        <v>29957.999999999993</v>
      </c>
    </row>
    <row r="13" spans="1:14" x14ac:dyDescent="0.2">
      <c r="A13" s="151"/>
      <c r="B13" s="62" t="s">
        <v>14</v>
      </c>
      <c r="C13" s="67">
        <v>20699</v>
      </c>
      <c r="D13" s="63">
        <v>0</v>
      </c>
      <c r="E13" s="63">
        <v>0</v>
      </c>
      <c r="F13" s="63">
        <v>20327.000000000007</v>
      </c>
      <c r="G13" s="63">
        <v>19617.000000000007</v>
      </c>
      <c r="H13" s="63">
        <v>10376.999999999995</v>
      </c>
      <c r="I13" s="63">
        <v>16860.000000000007</v>
      </c>
      <c r="J13" s="63">
        <v>16117.000000000004</v>
      </c>
      <c r="K13" s="63">
        <v>18361.000000000004</v>
      </c>
      <c r="L13" s="63">
        <v>19160.999999999993</v>
      </c>
      <c r="M13" s="63">
        <v>26586.000000000007</v>
      </c>
      <c r="N13" s="68">
        <v>29991.999999999996</v>
      </c>
    </row>
    <row r="14" spans="1:14" x14ac:dyDescent="0.2">
      <c r="A14" s="151"/>
      <c r="B14" s="62" t="s">
        <v>58</v>
      </c>
      <c r="C14" s="67">
        <v>16529.000000000007</v>
      </c>
      <c r="D14" s="63">
        <v>0</v>
      </c>
      <c r="E14" s="63">
        <v>0</v>
      </c>
      <c r="F14" s="63">
        <v>16540</v>
      </c>
      <c r="G14" s="63">
        <v>15956.000000000002</v>
      </c>
      <c r="H14" s="63">
        <v>7876.0000000000036</v>
      </c>
      <c r="I14" s="63">
        <v>15473.999999999995</v>
      </c>
      <c r="J14" s="63">
        <v>13125.999999999996</v>
      </c>
      <c r="K14" s="63">
        <v>16172.000000000005</v>
      </c>
      <c r="L14" s="63">
        <v>15898.000000000002</v>
      </c>
      <c r="M14" s="63">
        <v>23343.999999999985</v>
      </c>
      <c r="N14" s="68">
        <v>23290.999999999996</v>
      </c>
    </row>
    <row r="15" spans="1:14" x14ac:dyDescent="0.2">
      <c r="A15" s="151"/>
      <c r="B15" s="62" t="s">
        <v>18</v>
      </c>
      <c r="C15" s="67">
        <v>6565.9999999999964</v>
      </c>
      <c r="D15" s="63">
        <v>0</v>
      </c>
      <c r="E15" s="63">
        <v>0</v>
      </c>
      <c r="F15" s="63">
        <v>6565.9999999999964</v>
      </c>
      <c r="G15" s="63">
        <v>6503.0000000000018</v>
      </c>
      <c r="H15" s="63">
        <v>4128.0000000000009</v>
      </c>
      <c r="I15" s="63">
        <v>6418.9999999999982</v>
      </c>
      <c r="J15" s="63">
        <v>5754.0000000000018</v>
      </c>
      <c r="K15" s="63">
        <v>6617.9999999999991</v>
      </c>
      <c r="L15" s="63">
        <v>6416.0000000000045</v>
      </c>
      <c r="M15" s="63">
        <v>10968.999999999993</v>
      </c>
      <c r="N15" s="68">
        <v>13367.000000000002</v>
      </c>
    </row>
    <row r="16" spans="1:14" x14ac:dyDescent="0.2">
      <c r="A16" s="151"/>
      <c r="B16" s="62" t="s">
        <v>20</v>
      </c>
      <c r="C16" s="67">
        <v>63952.000000000065</v>
      </c>
      <c r="D16" s="63">
        <v>0</v>
      </c>
      <c r="E16" s="63">
        <v>0</v>
      </c>
      <c r="F16" s="63">
        <v>63169.999999999978</v>
      </c>
      <c r="G16" s="63">
        <v>62264.000000000022</v>
      </c>
      <c r="H16" s="63">
        <v>31975.000000000011</v>
      </c>
      <c r="I16" s="63">
        <v>58267.00000000008</v>
      </c>
      <c r="J16" s="63">
        <v>51805.999999999985</v>
      </c>
      <c r="K16" s="63">
        <v>64716.999999999905</v>
      </c>
      <c r="L16" s="63">
        <v>62549.999999999985</v>
      </c>
      <c r="M16" s="63">
        <v>90355.000000000029</v>
      </c>
      <c r="N16" s="68">
        <v>110233.00000000004</v>
      </c>
    </row>
    <row r="17" spans="1:14" x14ac:dyDescent="0.2">
      <c r="A17" s="151"/>
      <c r="B17" s="62" t="s">
        <v>11</v>
      </c>
      <c r="C17" s="67">
        <v>16701.000000000004</v>
      </c>
      <c r="D17" s="63">
        <v>0</v>
      </c>
      <c r="E17" s="63">
        <v>0</v>
      </c>
      <c r="F17" s="63">
        <v>16521.999999999996</v>
      </c>
      <c r="G17" s="63">
        <v>16617</v>
      </c>
      <c r="H17" s="63">
        <v>7624.0000000000018</v>
      </c>
      <c r="I17" s="63">
        <v>16600.999999999996</v>
      </c>
      <c r="J17" s="63">
        <v>14505.000000000011</v>
      </c>
      <c r="K17" s="63">
        <v>16734.000000000007</v>
      </c>
      <c r="L17" s="63">
        <v>16566.000000000004</v>
      </c>
      <c r="M17" s="63">
        <v>22148.999999999978</v>
      </c>
      <c r="N17" s="68">
        <v>21597</v>
      </c>
    </row>
    <row r="18" spans="1:14" x14ac:dyDescent="0.2">
      <c r="A18" s="151"/>
      <c r="B18" s="62" t="s">
        <v>13</v>
      </c>
      <c r="C18" s="67">
        <v>36039.999999999956</v>
      </c>
      <c r="D18" s="63">
        <v>0</v>
      </c>
      <c r="E18" s="63">
        <v>0</v>
      </c>
      <c r="F18" s="63">
        <v>35971.999999999978</v>
      </c>
      <c r="G18" s="63">
        <v>35041.000000000036</v>
      </c>
      <c r="H18" s="63">
        <v>21418.000000000011</v>
      </c>
      <c r="I18" s="63">
        <v>31051.999999999975</v>
      </c>
      <c r="J18" s="63">
        <v>30601.000000000015</v>
      </c>
      <c r="K18" s="63">
        <v>35640.999999999993</v>
      </c>
      <c r="L18" s="63">
        <v>35705.000000000007</v>
      </c>
      <c r="M18" s="63">
        <v>52077.999999999993</v>
      </c>
      <c r="N18" s="68">
        <v>58082.000000000036</v>
      </c>
    </row>
    <row r="19" spans="1:14" x14ac:dyDescent="0.2">
      <c r="A19" s="151"/>
      <c r="B19" s="62" t="s">
        <v>54</v>
      </c>
      <c r="C19" s="67">
        <v>12799</v>
      </c>
      <c r="D19" s="63">
        <v>0</v>
      </c>
      <c r="E19" s="63">
        <v>0</v>
      </c>
      <c r="F19" s="63">
        <v>12799</v>
      </c>
      <c r="G19" s="63">
        <v>12367.000000000005</v>
      </c>
      <c r="H19" s="63">
        <v>6165.0000000000009</v>
      </c>
      <c r="I19" s="63">
        <v>12176</v>
      </c>
      <c r="J19" s="63">
        <v>10953.999999999989</v>
      </c>
      <c r="K19" s="63">
        <v>12991.000000000004</v>
      </c>
      <c r="L19" s="63">
        <v>12365.000000000004</v>
      </c>
      <c r="M19" s="63">
        <v>14489.000000000002</v>
      </c>
      <c r="N19" s="68">
        <v>17020.000000000004</v>
      </c>
    </row>
    <row r="20" spans="1:14" x14ac:dyDescent="0.2">
      <c r="A20" s="151"/>
      <c r="B20" s="62" t="s">
        <v>6</v>
      </c>
      <c r="C20" s="67">
        <v>14031</v>
      </c>
      <c r="D20" s="63">
        <v>0</v>
      </c>
      <c r="E20" s="63">
        <v>0</v>
      </c>
      <c r="F20" s="63">
        <v>13948.000000000005</v>
      </c>
      <c r="G20" s="63">
        <v>13658.999999999995</v>
      </c>
      <c r="H20" s="63">
        <v>4973</v>
      </c>
      <c r="I20" s="63">
        <v>12177.999999999996</v>
      </c>
      <c r="J20" s="63">
        <v>12377</v>
      </c>
      <c r="K20" s="63">
        <v>13702.999999999991</v>
      </c>
      <c r="L20" s="63">
        <v>13775.000000000005</v>
      </c>
      <c r="M20" s="63">
        <v>18377.000000000004</v>
      </c>
      <c r="N20" s="68">
        <v>16681</v>
      </c>
    </row>
    <row r="21" spans="1:14" x14ac:dyDescent="0.2">
      <c r="A21" s="151"/>
      <c r="B21" s="62" t="s">
        <v>9</v>
      </c>
      <c r="C21" s="67">
        <v>18621.000000000004</v>
      </c>
      <c r="D21" s="63">
        <v>0</v>
      </c>
      <c r="E21" s="63">
        <v>0</v>
      </c>
      <c r="F21" s="63">
        <v>18445.999999999989</v>
      </c>
      <c r="G21" s="63">
        <v>17489.000000000004</v>
      </c>
      <c r="H21" s="63">
        <v>9123.0000000000018</v>
      </c>
      <c r="I21" s="63">
        <v>16835</v>
      </c>
      <c r="J21" s="63">
        <v>15321.999999999989</v>
      </c>
      <c r="K21" s="63">
        <v>17134.999999999996</v>
      </c>
      <c r="L21" s="63">
        <v>17509.000000000004</v>
      </c>
      <c r="M21" s="63">
        <v>25675.999999999989</v>
      </c>
      <c r="N21" s="68">
        <v>28026.000000000004</v>
      </c>
    </row>
    <row r="22" spans="1:14" x14ac:dyDescent="0.2">
      <c r="A22" s="151"/>
      <c r="B22" s="62" t="s">
        <v>7</v>
      </c>
      <c r="C22" s="67">
        <v>19989.999999999993</v>
      </c>
      <c r="D22" s="63">
        <v>0</v>
      </c>
      <c r="E22" s="63">
        <v>0</v>
      </c>
      <c r="F22" s="63">
        <v>19985.000000000007</v>
      </c>
      <c r="G22" s="63">
        <v>19661.000000000007</v>
      </c>
      <c r="H22" s="63">
        <v>5771.9999999999945</v>
      </c>
      <c r="I22" s="63">
        <v>13411.999999999989</v>
      </c>
      <c r="J22" s="63">
        <v>15382.999999999995</v>
      </c>
      <c r="K22" s="63">
        <v>19168.999999999989</v>
      </c>
      <c r="L22" s="63">
        <v>19670</v>
      </c>
      <c r="M22" s="63">
        <v>23860.000000000007</v>
      </c>
      <c r="N22" s="68">
        <v>20448.000000000015</v>
      </c>
    </row>
    <row r="23" spans="1:14" ht="13.5" thickBot="1" x14ac:dyDescent="0.25">
      <c r="A23" s="152"/>
      <c r="B23" s="82" t="s">
        <v>4</v>
      </c>
      <c r="C23" s="76">
        <v>557317.99999999988</v>
      </c>
      <c r="D23" s="77">
        <v>0</v>
      </c>
      <c r="E23" s="77">
        <v>0</v>
      </c>
      <c r="F23" s="77">
        <v>554518.9999999993</v>
      </c>
      <c r="G23" s="77">
        <v>541590.99999999953</v>
      </c>
      <c r="H23" s="77">
        <v>242600.99999999951</v>
      </c>
      <c r="I23" s="77">
        <v>479262.00000000017</v>
      </c>
      <c r="J23" s="77">
        <v>460533.99999999953</v>
      </c>
      <c r="K23" s="77">
        <v>550054.00000000093</v>
      </c>
      <c r="L23" s="77">
        <v>544053.00000000058</v>
      </c>
      <c r="M23" s="77">
        <v>737246.00000000128</v>
      </c>
      <c r="N23" s="78">
        <v>797103.00000000081</v>
      </c>
    </row>
    <row r="24" spans="1:14" ht="12.75" customHeight="1" x14ac:dyDescent="0.2">
      <c r="A24" s="151" t="s">
        <v>90</v>
      </c>
      <c r="B24" s="69" t="s">
        <v>52</v>
      </c>
      <c r="C24" s="71">
        <v>23352.999999999982</v>
      </c>
      <c r="D24" s="65">
        <v>0</v>
      </c>
      <c r="E24" s="65">
        <v>0</v>
      </c>
      <c r="F24" s="72">
        <v>23686.000000000007</v>
      </c>
      <c r="G24" s="72">
        <v>23285.999999999996</v>
      </c>
      <c r="H24" s="72">
        <v>8328.0000000000036</v>
      </c>
      <c r="I24" s="72">
        <v>23173</v>
      </c>
      <c r="J24" s="72">
        <v>20223.999999999996</v>
      </c>
      <c r="K24" s="72">
        <v>23659.000000000018</v>
      </c>
      <c r="L24" s="72">
        <v>23544</v>
      </c>
      <c r="M24" s="72">
        <v>31493.000000000015</v>
      </c>
      <c r="N24" s="73">
        <v>37300.000000000015</v>
      </c>
    </row>
    <row r="25" spans="1:14" x14ac:dyDescent="0.2">
      <c r="A25" s="151"/>
      <c r="B25" s="62" t="s">
        <v>10</v>
      </c>
      <c r="C25" s="74">
        <v>15752.999999999989</v>
      </c>
      <c r="D25" s="63">
        <v>0</v>
      </c>
      <c r="E25" s="63">
        <v>0</v>
      </c>
      <c r="F25" s="70">
        <v>15551.999999999996</v>
      </c>
      <c r="G25" s="70">
        <v>15717.000000000011</v>
      </c>
      <c r="H25" s="70">
        <v>7153.0000000000018</v>
      </c>
      <c r="I25" s="70">
        <v>11650</v>
      </c>
      <c r="J25" s="70">
        <v>13600.000000000002</v>
      </c>
      <c r="K25" s="70">
        <v>15868.999999999993</v>
      </c>
      <c r="L25" s="70">
        <v>15765.000000000009</v>
      </c>
      <c r="M25" s="70">
        <v>19339.000000000004</v>
      </c>
      <c r="N25" s="75">
        <v>26966.999999999993</v>
      </c>
    </row>
    <row r="26" spans="1:14" x14ac:dyDescent="0.2">
      <c r="A26" s="151"/>
      <c r="B26" s="62" t="s">
        <v>15</v>
      </c>
      <c r="C26" s="74">
        <v>14686</v>
      </c>
      <c r="D26" s="63">
        <v>0</v>
      </c>
      <c r="E26" s="63">
        <v>0</v>
      </c>
      <c r="F26" s="70">
        <v>14661.000000000015</v>
      </c>
      <c r="G26" s="70">
        <v>14663.999999999998</v>
      </c>
      <c r="H26" s="70">
        <v>4016.9999999999995</v>
      </c>
      <c r="I26" s="70">
        <v>13715</v>
      </c>
      <c r="J26" s="70">
        <v>11844.999999999987</v>
      </c>
      <c r="K26" s="70">
        <v>14690.999999999995</v>
      </c>
      <c r="L26" s="70">
        <v>14666.000000000002</v>
      </c>
      <c r="M26" s="70">
        <v>19081.000000000011</v>
      </c>
      <c r="N26" s="75">
        <v>21375.000000000004</v>
      </c>
    </row>
    <row r="27" spans="1:14" x14ac:dyDescent="0.2">
      <c r="A27" s="151"/>
      <c r="B27" s="62" t="s">
        <v>16</v>
      </c>
      <c r="C27" s="74">
        <v>27783.999999999993</v>
      </c>
      <c r="D27" s="63">
        <v>0</v>
      </c>
      <c r="E27" s="63">
        <v>0</v>
      </c>
      <c r="F27" s="70">
        <v>27250.999999999985</v>
      </c>
      <c r="G27" s="70">
        <v>27136.000000000007</v>
      </c>
      <c r="H27" s="70">
        <v>9319.9999999999927</v>
      </c>
      <c r="I27" s="70">
        <v>25804.000000000004</v>
      </c>
      <c r="J27" s="70">
        <v>23362.999999999996</v>
      </c>
      <c r="K27" s="70">
        <v>27765.999999999989</v>
      </c>
      <c r="L27" s="70">
        <v>27280.999999999993</v>
      </c>
      <c r="M27" s="70">
        <v>39817.999999999993</v>
      </c>
      <c r="N27" s="75">
        <v>51469.999999999993</v>
      </c>
    </row>
    <row r="28" spans="1:14" x14ac:dyDescent="0.2">
      <c r="A28" s="151"/>
      <c r="B28" s="62" t="s">
        <v>19</v>
      </c>
      <c r="C28" s="74">
        <v>83067.999999999956</v>
      </c>
      <c r="D28" s="63">
        <v>0</v>
      </c>
      <c r="E28" s="63">
        <v>0</v>
      </c>
      <c r="F28" s="70">
        <v>83577.999999999942</v>
      </c>
      <c r="G28" s="70">
        <v>81737.999999999985</v>
      </c>
      <c r="H28" s="70">
        <v>25998.999999999996</v>
      </c>
      <c r="I28" s="70">
        <v>73797.000000000044</v>
      </c>
      <c r="J28" s="70">
        <v>70821.999999999956</v>
      </c>
      <c r="K28" s="70">
        <v>83583</v>
      </c>
      <c r="L28" s="70">
        <v>82714.999999999956</v>
      </c>
      <c r="M28" s="70">
        <v>110034.00000000007</v>
      </c>
      <c r="N28" s="75">
        <v>130118.00000000006</v>
      </c>
    </row>
    <row r="29" spans="1:14" x14ac:dyDescent="0.2">
      <c r="A29" s="151"/>
      <c r="B29" s="62" t="s">
        <v>171</v>
      </c>
      <c r="C29" s="74">
        <v>19496</v>
      </c>
      <c r="D29" s="63">
        <v>0</v>
      </c>
      <c r="E29" s="63">
        <v>0</v>
      </c>
      <c r="F29" s="70">
        <v>19427.000000000015</v>
      </c>
      <c r="G29" s="70">
        <v>19420.999999999996</v>
      </c>
      <c r="H29" s="70">
        <v>4660.9999999999991</v>
      </c>
      <c r="I29" s="70">
        <v>18081</v>
      </c>
      <c r="J29" s="70">
        <v>16272</v>
      </c>
      <c r="K29" s="70">
        <v>19303.999999999993</v>
      </c>
      <c r="L29" s="70">
        <v>19462.999999999985</v>
      </c>
      <c r="M29" s="70">
        <v>25925.999999999985</v>
      </c>
      <c r="N29" s="75">
        <v>27882</v>
      </c>
    </row>
    <row r="30" spans="1:14" x14ac:dyDescent="0.2">
      <c r="A30" s="151"/>
      <c r="B30" s="62" t="s">
        <v>8</v>
      </c>
      <c r="C30" s="74">
        <v>18527.000000000022</v>
      </c>
      <c r="D30" s="63">
        <v>0</v>
      </c>
      <c r="E30" s="63">
        <v>0</v>
      </c>
      <c r="F30" s="70">
        <v>18455.000000000011</v>
      </c>
      <c r="G30" s="70">
        <v>18413</v>
      </c>
      <c r="H30" s="70">
        <v>6577</v>
      </c>
      <c r="I30" s="70">
        <v>18457.000000000018</v>
      </c>
      <c r="J30" s="70">
        <v>15354.999999999996</v>
      </c>
      <c r="K30" s="70">
        <v>18446.000000000004</v>
      </c>
      <c r="L30" s="70">
        <v>18470.999999999989</v>
      </c>
      <c r="M30" s="70">
        <v>25863</v>
      </c>
      <c r="N30" s="75">
        <v>33295.000000000007</v>
      </c>
    </row>
    <row r="31" spans="1:14" x14ac:dyDescent="0.2">
      <c r="A31" s="151"/>
      <c r="B31" s="62" t="s">
        <v>5</v>
      </c>
      <c r="C31" s="74">
        <v>23875</v>
      </c>
      <c r="D31" s="63">
        <v>0</v>
      </c>
      <c r="E31" s="63">
        <v>0</v>
      </c>
      <c r="F31" s="70">
        <v>23418.999999999985</v>
      </c>
      <c r="G31" s="70">
        <v>23746</v>
      </c>
      <c r="H31" s="70">
        <v>7354.9999999999973</v>
      </c>
      <c r="I31" s="70">
        <v>23581.999999999996</v>
      </c>
      <c r="J31" s="70">
        <v>19875</v>
      </c>
      <c r="K31" s="70">
        <v>23442.999999999985</v>
      </c>
      <c r="L31" s="70">
        <v>23722.000000000018</v>
      </c>
      <c r="M31" s="70">
        <v>29592.999999999989</v>
      </c>
      <c r="N31" s="75">
        <v>36047.999999999993</v>
      </c>
    </row>
    <row r="32" spans="1:14" x14ac:dyDescent="0.2">
      <c r="A32" s="151"/>
      <c r="B32" s="62" t="s">
        <v>12</v>
      </c>
      <c r="C32" s="74">
        <v>22603.999999999996</v>
      </c>
      <c r="D32" s="63">
        <v>0</v>
      </c>
      <c r="E32" s="63">
        <v>0</v>
      </c>
      <c r="F32" s="70">
        <v>22529.999999999985</v>
      </c>
      <c r="G32" s="70">
        <v>22594.000000000004</v>
      </c>
      <c r="H32" s="70">
        <v>7747.0000000000009</v>
      </c>
      <c r="I32" s="70">
        <v>22444.999999999993</v>
      </c>
      <c r="J32" s="70">
        <v>20483.999999999982</v>
      </c>
      <c r="K32" s="70">
        <v>22602.000000000011</v>
      </c>
      <c r="L32" s="70">
        <v>22643.000000000015</v>
      </c>
      <c r="M32" s="70">
        <v>32516.999999999989</v>
      </c>
      <c r="N32" s="75">
        <v>42608.000000000022</v>
      </c>
    </row>
    <row r="33" spans="1:14" x14ac:dyDescent="0.2">
      <c r="A33" s="151"/>
      <c r="B33" s="62" t="s">
        <v>17</v>
      </c>
      <c r="C33" s="74">
        <v>13622.999999999991</v>
      </c>
      <c r="D33" s="63">
        <v>0</v>
      </c>
      <c r="E33" s="63">
        <v>0</v>
      </c>
      <c r="F33" s="70">
        <v>13544.999999999995</v>
      </c>
      <c r="G33" s="70">
        <v>13534</v>
      </c>
      <c r="H33" s="70">
        <v>5303.0000000000009</v>
      </c>
      <c r="I33" s="70">
        <v>13357</v>
      </c>
      <c r="J33" s="70">
        <v>11621.999999999991</v>
      </c>
      <c r="K33" s="70">
        <v>13578.000000000004</v>
      </c>
      <c r="L33" s="70">
        <v>13521.999999999989</v>
      </c>
      <c r="M33" s="70">
        <v>19083.000000000004</v>
      </c>
      <c r="N33" s="75">
        <v>26215</v>
      </c>
    </row>
    <row r="34" spans="1:14" x14ac:dyDescent="0.2">
      <c r="A34" s="151"/>
      <c r="B34" s="62" t="s">
        <v>14</v>
      </c>
      <c r="C34" s="74">
        <v>15936.999999999996</v>
      </c>
      <c r="D34" s="63">
        <v>0</v>
      </c>
      <c r="E34" s="63">
        <v>0</v>
      </c>
      <c r="F34" s="70">
        <v>15887.999999999995</v>
      </c>
      <c r="G34" s="70">
        <v>15937.999999999995</v>
      </c>
      <c r="H34" s="70">
        <v>6499</v>
      </c>
      <c r="I34" s="70">
        <v>14821.999999999995</v>
      </c>
      <c r="J34" s="70">
        <v>13286.000000000016</v>
      </c>
      <c r="K34" s="70">
        <v>14627.999999999993</v>
      </c>
      <c r="L34" s="70">
        <v>15898.999999999995</v>
      </c>
      <c r="M34" s="70">
        <v>21979</v>
      </c>
      <c r="N34" s="75">
        <v>28564.000000000007</v>
      </c>
    </row>
    <row r="35" spans="1:14" x14ac:dyDescent="0.2">
      <c r="A35" s="151"/>
      <c r="B35" s="62" t="s">
        <v>58</v>
      </c>
      <c r="C35" s="74">
        <v>13578.999999999998</v>
      </c>
      <c r="D35" s="63">
        <v>0</v>
      </c>
      <c r="E35" s="63">
        <v>0</v>
      </c>
      <c r="F35" s="70">
        <v>13520.999999999996</v>
      </c>
      <c r="G35" s="70">
        <v>13548</v>
      </c>
      <c r="H35" s="70">
        <v>5197.9999999999973</v>
      </c>
      <c r="I35" s="70">
        <v>13180.999999999996</v>
      </c>
      <c r="J35" s="70">
        <v>10670.999999999998</v>
      </c>
      <c r="K35" s="70">
        <v>13580.999999999998</v>
      </c>
      <c r="L35" s="70">
        <v>13566.000000000004</v>
      </c>
      <c r="M35" s="70">
        <v>20617.999999999996</v>
      </c>
      <c r="N35" s="75">
        <v>22566.999999999985</v>
      </c>
    </row>
    <row r="36" spans="1:14" x14ac:dyDescent="0.2">
      <c r="A36" s="151"/>
      <c r="B36" s="62" t="s">
        <v>18</v>
      </c>
      <c r="C36" s="74">
        <v>5811</v>
      </c>
      <c r="D36" s="63">
        <v>0</v>
      </c>
      <c r="E36" s="63">
        <v>0</v>
      </c>
      <c r="F36" s="70">
        <v>5811</v>
      </c>
      <c r="G36" s="70">
        <v>5797.9999999999982</v>
      </c>
      <c r="H36" s="70">
        <v>1937.9999999999991</v>
      </c>
      <c r="I36" s="70">
        <v>5803.9999999999991</v>
      </c>
      <c r="J36" s="70">
        <v>5121.9999999999982</v>
      </c>
      <c r="K36" s="70">
        <v>5827.9999999999991</v>
      </c>
      <c r="L36" s="70">
        <v>5809.9999999999982</v>
      </c>
      <c r="M36" s="70">
        <v>9346.9999999999964</v>
      </c>
      <c r="N36" s="75">
        <v>12803</v>
      </c>
    </row>
    <row r="37" spans="1:14" x14ac:dyDescent="0.2">
      <c r="A37" s="151"/>
      <c r="B37" s="62" t="s">
        <v>20</v>
      </c>
      <c r="C37" s="74">
        <v>54796.999999999971</v>
      </c>
      <c r="D37" s="63">
        <v>0</v>
      </c>
      <c r="E37" s="63">
        <v>0</v>
      </c>
      <c r="F37" s="70">
        <v>54137.000000000051</v>
      </c>
      <c r="G37" s="70">
        <v>54364.000000000022</v>
      </c>
      <c r="H37" s="70">
        <v>23967.000000000025</v>
      </c>
      <c r="I37" s="70">
        <v>52516.000000000051</v>
      </c>
      <c r="J37" s="70">
        <v>44707.000000000007</v>
      </c>
      <c r="K37" s="70">
        <v>54343.999999999971</v>
      </c>
      <c r="L37" s="70">
        <v>54355.999999999993</v>
      </c>
      <c r="M37" s="70">
        <v>79779.000000000015</v>
      </c>
      <c r="N37" s="75">
        <v>105227.00000000003</v>
      </c>
    </row>
    <row r="38" spans="1:14" x14ac:dyDescent="0.2">
      <c r="A38" s="151"/>
      <c r="B38" s="62" t="s">
        <v>11</v>
      </c>
      <c r="C38" s="74">
        <v>12543.999999999996</v>
      </c>
      <c r="D38" s="63">
        <v>0</v>
      </c>
      <c r="E38" s="63">
        <v>0</v>
      </c>
      <c r="F38" s="70">
        <v>12350.999999999993</v>
      </c>
      <c r="G38" s="70">
        <v>12464.999999999996</v>
      </c>
      <c r="H38" s="70">
        <v>3771.0000000000005</v>
      </c>
      <c r="I38" s="70">
        <v>12448.999999999995</v>
      </c>
      <c r="J38" s="70">
        <v>10724.999999999995</v>
      </c>
      <c r="K38" s="70">
        <v>12453.000000000004</v>
      </c>
      <c r="L38" s="70">
        <v>12403.000000000007</v>
      </c>
      <c r="M38" s="70">
        <v>17355</v>
      </c>
      <c r="N38" s="75">
        <v>19933.999999999993</v>
      </c>
    </row>
    <row r="39" spans="1:14" x14ac:dyDescent="0.2">
      <c r="A39" s="151"/>
      <c r="B39" s="62" t="s">
        <v>13</v>
      </c>
      <c r="C39" s="74">
        <v>26572.999999999993</v>
      </c>
      <c r="D39" s="63">
        <v>0</v>
      </c>
      <c r="E39" s="63">
        <v>0</v>
      </c>
      <c r="F39" s="70">
        <v>26471.000000000022</v>
      </c>
      <c r="G39" s="70">
        <v>26590.000000000011</v>
      </c>
      <c r="H39" s="70">
        <v>15095.000000000009</v>
      </c>
      <c r="I39" s="70">
        <v>25684.999999999996</v>
      </c>
      <c r="J39" s="70">
        <v>23039.999999999978</v>
      </c>
      <c r="K39" s="70">
        <v>26705.000000000007</v>
      </c>
      <c r="L39" s="70">
        <v>26449.999999999985</v>
      </c>
      <c r="M39" s="70">
        <v>41968.000000000029</v>
      </c>
      <c r="N39" s="75">
        <v>51127.000000000029</v>
      </c>
    </row>
    <row r="40" spans="1:14" x14ac:dyDescent="0.2">
      <c r="A40" s="151"/>
      <c r="B40" s="62" t="s">
        <v>54</v>
      </c>
      <c r="C40" s="74">
        <v>10905.000000000004</v>
      </c>
      <c r="D40" s="63">
        <v>0</v>
      </c>
      <c r="E40" s="63">
        <v>0</v>
      </c>
      <c r="F40" s="70">
        <v>10905.000000000004</v>
      </c>
      <c r="G40" s="70">
        <v>10923.000000000002</v>
      </c>
      <c r="H40" s="70">
        <v>3273.9999999999991</v>
      </c>
      <c r="I40" s="70">
        <v>10847.000000000005</v>
      </c>
      <c r="J40" s="70">
        <v>9277.9999999999964</v>
      </c>
      <c r="K40" s="70">
        <v>11211.999999999995</v>
      </c>
      <c r="L40" s="70">
        <v>10921</v>
      </c>
      <c r="M40" s="70">
        <v>12392</v>
      </c>
      <c r="N40" s="75">
        <v>15989.000000000007</v>
      </c>
    </row>
    <row r="41" spans="1:14" x14ac:dyDescent="0.2">
      <c r="A41" s="151"/>
      <c r="B41" s="62" t="s">
        <v>6</v>
      </c>
      <c r="C41" s="74">
        <v>10597.000000000005</v>
      </c>
      <c r="D41" s="63">
        <v>0</v>
      </c>
      <c r="E41" s="63">
        <v>0</v>
      </c>
      <c r="F41" s="70">
        <v>10536</v>
      </c>
      <c r="G41" s="70">
        <v>10532.000000000004</v>
      </c>
      <c r="H41" s="70">
        <v>2826.9999999999973</v>
      </c>
      <c r="I41" s="70">
        <v>10049.000000000002</v>
      </c>
      <c r="J41" s="70">
        <v>9465.9999999999927</v>
      </c>
      <c r="K41" s="70">
        <v>10549</v>
      </c>
      <c r="L41" s="70">
        <v>10564.999999999996</v>
      </c>
      <c r="M41" s="70">
        <v>14551</v>
      </c>
      <c r="N41" s="75">
        <v>15819.000000000004</v>
      </c>
    </row>
    <row r="42" spans="1:14" x14ac:dyDescent="0.2">
      <c r="A42" s="151"/>
      <c r="B42" s="62" t="s">
        <v>9</v>
      </c>
      <c r="C42" s="74">
        <v>14982.000000000009</v>
      </c>
      <c r="D42" s="63">
        <v>0</v>
      </c>
      <c r="E42" s="63">
        <v>0</v>
      </c>
      <c r="F42" s="70">
        <v>14924.999999999996</v>
      </c>
      <c r="G42" s="70">
        <v>14958.000000000004</v>
      </c>
      <c r="H42" s="70">
        <v>6447.0000000000018</v>
      </c>
      <c r="I42" s="70">
        <v>14946.000000000002</v>
      </c>
      <c r="J42" s="70">
        <v>13157.000000000004</v>
      </c>
      <c r="K42" s="70">
        <v>14722.000000000005</v>
      </c>
      <c r="L42" s="70">
        <v>14982.000000000009</v>
      </c>
      <c r="M42" s="70">
        <v>21583.000000000004</v>
      </c>
      <c r="N42" s="75">
        <v>25573.000000000007</v>
      </c>
    </row>
    <row r="43" spans="1:14" x14ac:dyDescent="0.2">
      <c r="A43" s="151"/>
      <c r="B43" s="62" t="s">
        <v>7</v>
      </c>
      <c r="C43" s="74">
        <v>11934.999999999995</v>
      </c>
      <c r="D43" s="63">
        <v>0</v>
      </c>
      <c r="E43" s="63">
        <v>0</v>
      </c>
      <c r="F43" s="70">
        <v>11945.000000000005</v>
      </c>
      <c r="G43" s="70">
        <v>11926.999999999991</v>
      </c>
      <c r="H43" s="70">
        <v>3139.0000000000009</v>
      </c>
      <c r="I43" s="70">
        <v>10786.999999999996</v>
      </c>
      <c r="J43" s="70">
        <v>10093.000000000002</v>
      </c>
      <c r="K43" s="70">
        <v>11958.000000000002</v>
      </c>
      <c r="L43" s="70">
        <v>11885.000000000009</v>
      </c>
      <c r="M43" s="70">
        <v>15146.999999999993</v>
      </c>
      <c r="N43" s="75">
        <v>18409.999999999996</v>
      </c>
    </row>
    <row r="44" spans="1:14" ht="13.5" thickBot="1" x14ac:dyDescent="0.25">
      <c r="A44" s="152"/>
      <c r="B44" s="82" t="s">
        <v>4</v>
      </c>
      <c r="C44" s="79">
        <v>440429.0000000007</v>
      </c>
      <c r="D44" s="77">
        <v>0</v>
      </c>
      <c r="E44" s="77">
        <v>0</v>
      </c>
      <c r="F44" s="80">
        <v>438594.00000000012</v>
      </c>
      <c r="G44" s="80">
        <v>437292.00000000111</v>
      </c>
      <c r="H44" s="80">
        <v>158614.99999999974</v>
      </c>
      <c r="I44" s="80">
        <v>415146.99999999907</v>
      </c>
      <c r="J44" s="80">
        <v>373007.00000000052</v>
      </c>
      <c r="K44" s="80">
        <v>438920.99999999913</v>
      </c>
      <c r="L44" s="80">
        <v>438628.99999999977</v>
      </c>
      <c r="M44" s="80">
        <v>607466.00000000047</v>
      </c>
      <c r="N44" s="81">
        <v>749291.00000000314</v>
      </c>
    </row>
    <row r="45" spans="1:14" x14ac:dyDescent="0.2">
      <c r="A45" s="151" t="s">
        <v>91</v>
      </c>
      <c r="B45" s="69" t="s">
        <v>52</v>
      </c>
      <c r="C45" s="71">
        <v>4985.0000000000018</v>
      </c>
      <c r="D45" s="72">
        <v>4280.9999999999973</v>
      </c>
      <c r="E45" s="72">
        <v>578.00000000000034</v>
      </c>
      <c r="F45" s="72">
        <v>1163.0000000000002</v>
      </c>
      <c r="G45" s="72">
        <v>5532.9999999999945</v>
      </c>
      <c r="H45" s="72">
        <v>295</v>
      </c>
      <c r="I45" s="72">
        <v>453.00000000000006</v>
      </c>
      <c r="J45" s="72">
        <v>122</v>
      </c>
      <c r="K45" s="72">
        <v>8817.0000000000073</v>
      </c>
      <c r="L45" s="72">
        <v>744.00000000000057</v>
      </c>
      <c r="M45" s="72">
        <v>592</v>
      </c>
      <c r="N45" s="73">
        <v>722</v>
      </c>
    </row>
    <row r="46" spans="1:14" x14ac:dyDescent="0.2">
      <c r="A46" s="151"/>
      <c r="B46" s="62" t="s">
        <v>10</v>
      </c>
      <c r="C46" s="74">
        <v>3585.0000000000005</v>
      </c>
      <c r="D46" s="70">
        <v>2690.9999999999995</v>
      </c>
      <c r="E46" s="70">
        <v>984.99999999999989</v>
      </c>
      <c r="F46" s="70">
        <v>935.00000000000023</v>
      </c>
      <c r="G46" s="70">
        <v>3717.0000000000014</v>
      </c>
      <c r="H46" s="70">
        <v>787.99999999999943</v>
      </c>
      <c r="I46" s="70">
        <v>760.00000000000045</v>
      </c>
      <c r="J46" s="70">
        <v>700.00000000000011</v>
      </c>
      <c r="K46" s="70">
        <v>6496.9999999999955</v>
      </c>
      <c r="L46" s="70">
        <v>876.00000000000011</v>
      </c>
      <c r="M46" s="70">
        <v>865.9999999999992</v>
      </c>
      <c r="N46" s="75">
        <v>1049.9999999999998</v>
      </c>
    </row>
    <row r="47" spans="1:14" x14ac:dyDescent="0.2">
      <c r="A47" s="151"/>
      <c r="B47" s="62" t="s">
        <v>15</v>
      </c>
      <c r="C47" s="74">
        <v>4215.0000000000009</v>
      </c>
      <c r="D47" s="70">
        <v>3286.9999999999995</v>
      </c>
      <c r="E47" s="70">
        <v>877.00000000000023</v>
      </c>
      <c r="F47" s="70">
        <v>891.00000000000034</v>
      </c>
      <c r="G47" s="70">
        <v>3583</v>
      </c>
      <c r="H47" s="70">
        <v>147.00000000000006</v>
      </c>
      <c r="I47" s="70">
        <v>183.99999999999989</v>
      </c>
      <c r="J47" s="70">
        <v>188</v>
      </c>
      <c r="K47" s="70">
        <v>6672.0000000000009</v>
      </c>
      <c r="L47" s="70">
        <v>841.99999999999966</v>
      </c>
      <c r="M47" s="70">
        <v>533.00000000000023</v>
      </c>
      <c r="N47" s="75">
        <v>484.00000000000006</v>
      </c>
    </row>
    <row r="48" spans="1:14" x14ac:dyDescent="0.2">
      <c r="A48" s="151"/>
      <c r="B48" s="62" t="s">
        <v>16</v>
      </c>
      <c r="C48" s="74">
        <v>5581.0000000000018</v>
      </c>
      <c r="D48" s="70">
        <v>4733.0000000000045</v>
      </c>
      <c r="E48" s="70">
        <v>895.99999999999932</v>
      </c>
      <c r="F48" s="70">
        <v>1034.0000000000005</v>
      </c>
      <c r="G48" s="70">
        <v>3973.0000000000086</v>
      </c>
      <c r="H48" s="70">
        <v>428.00000000000017</v>
      </c>
      <c r="I48" s="70">
        <v>465.00000000000028</v>
      </c>
      <c r="J48" s="70">
        <v>345.00000000000034</v>
      </c>
      <c r="K48" s="70">
        <v>8528.0000000000018</v>
      </c>
      <c r="L48" s="70">
        <v>1208.9999999999998</v>
      </c>
      <c r="M48" s="70">
        <v>2092.0000000000009</v>
      </c>
      <c r="N48" s="75">
        <v>2724.0000000000014</v>
      </c>
    </row>
    <row r="49" spans="1:14" x14ac:dyDescent="0.2">
      <c r="A49" s="151"/>
      <c r="B49" s="62" t="s">
        <v>19</v>
      </c>
      <c r="C49" s="74">
        <v>14759.000000000016</v>
      </c>
      <c r="D49" s="70">
        <v>11789.999999999998</v>
      </c>
      <c r="E49" s="70">
        <v>3349.0000000000018</v>
      </c>
      <c r="F49" s="70">
        <v>3173.0000000000055</v>
      </c>
      <c r="G49" s="70">
        <v>16660.999999999985</v>
      </c>
      <c r="H49" s="70">
        <v>925</v>
      </c>
      <c r="I49" s="70">
        <v>920.00000000000091</v>
      </c>
      <c r="J49" s="70">
        <v>796.99999999999909</v>
      </c>
      <c r="K49" s="70">
        <v>25845.000000000007</v>
      </c>
      <c r="L49" s="70">
        <v>3595.0000000000041</v>
      </c>
      <c r="M49" s="70">
        <v>810.00000000000114</v>
      </c>
      <c r="N49" s="75">
        <v>2341.9999999999986</v>
      </c>
    </row>
    <row r="50" spans="1:14" x14ac:dyDescent="0.2">
      <c r="A50" s="151"/>
      <c r="B50" s="62" t="s">
        <v>171</v>
      </c>
      <c r="C50" s="74">
        <v>3242.9999999999991</v>
      </c>
      <c r="D50" s="70">
        <v>2628</v>
      </c>
      <c r="E50" s="70">
        <v>490</v>
      </c>
      <c r="F50" s="70">
        <v>1102.0000000000002</v>
      </c>
      <c r="G50" s="70">
        <v>2015.0000000000002</v>
      </c>
      <c r="H50" s="70">
        <v>158.00000000000003</v>
      </c>
      <c r="I50" s="70">
        <v>348.00000000000017</v>
      </c>
      <c r="J50" s="70">
        <v>124</v>
      </c>
      <c r="K50" s="70">
        <v>4351.0000000000018</v>
      </c>
      <c r="L50" s="70">
        <v>605.99999999999955</v>
      </c>
      <c r="M50" s="70">
        <v>313.00000000000006</v>
      </c>
      <c r="N50" s="75">
        <v>595.00000000000023</v>
      </c>
    </row>
    <row r="51" spans="1:14" x14ac:dyDescent="0.2">
      <c r="A51" s="151"/>
      <c r="B51" s="62" t="s">
        <v>8</v>
      </c>
      <c r="C51" s="74">
        <v>4576</v>
      </c>
      <c r="D51" s="70">
        <v>4179.0000000000036</v>
      </c>
      <c r="E51" s="70">
        <v>515.00000000000011</v>
      </c>
      <c r="F51" s="70">
        <v>1698.0000000000007</v>
      </c>
      <c r="G51" s="70">
        <v>2774.0000000000014</v>
      </c>
      <c r="H51" s="70">
        <v>221</v>
      </c>
      <c r="I51" s="70">
        <v>446.00000000000006</v>
      </c>
      <c r="J51" s="70">
        <v>127.00000000000009</v>
      </c>
      <c r="K51" s="70">
        <v>8552.9999999999964</v>
      </c>
      <c r="L51" s="70">
        <v>866.00000000000011</v>
      </c>
      <c r="M51" s="70">
        <v>427.99999999999989</v>
      </c>
      <c r="N51" s="75">
        <v>570</v>
      </c>
    </row>
    <row r="52" spans="1:14" x14ac:dyDescent="0.2">
      <c r="A52" s="151"/>
      <c r="B52" s="62" t="s">
        <v>5</v>
      </c>
      <c r="C52" s="74">
        <v>5890.9999999999936</v>
      </c>
      <c r="D52" s="70">
        <v>5449.0000000000009</v>
      </c>
      <c r="E52" s="70">
        <v>967.00000000000023</v>
      </c>
      <c r="F52" s="70">
        <v>3158.0000000000009</v>
      </c>
      <c r="G52" s="70">
        <v>4035.9999999999973</v>
      </c>
      <c r="H52" s="70">
        <v>511.00000000000023</v>
      </c>
      <c r="I52" s="70">
        <v>940.00000000000057</v>
      </c>
      <c r="J52" s="70">
        <v>760.00000000000011</v>
      </c>
      <c r="K52" s="70">
        <v>8388</v>
      </c>
      <c r="L52" s="70">
        <v>1901.0000000000002</v>
      </c>
      <c r="M52" s="70">
        <v>467.99999999999983</v>
      </c>
      <c r="N52" s="75">
        <v>523.99999999999943</v>
      </c>
    </row>
    <row r="53" spans="1:14" x14ac:dyDescent="0.2">
      <c r="A53" s="151"/>
      <c r="B53" s="62" t="s">
        <v>12</v>
      </c>
      <c r="C53" s="74">
        <v>2507</v>
      </c>
      <c r="D53" s="70">
        <v>2122.9999999999995</v>
      </c>
      <c r="E53" s="70">
        <v>402</v>
      </c>
      <c r="F53" s="70">
        <v>534.99999999999966</v>
      </c>
      <c r="G53" s="70">
        <v>2428.0000000000009</v>
      </c>
      <c r="H53" s="70">
        <v>206.00000000000003</v>
      </c>
      <c r="I53" s="70">
        <v>368.00000000000023</v>
      </c>
      <c r="J53" s="70">
        <v>261.00000000000023</v>
      </c>
      <c r="K53" s="70">
        <v>5362.0000000000055</v>
      </c>
      <c r="L53" s="70">
        <v>543.99999999999932</v>
      </c>
      <c r="M53" s="70">
        <v>449.00000000000034</v>
      </c>
      <c r="N53" s="75">
        <v>1003.9999999999998</v>
      </c>
    </row>
    <row r="54" spans="1:14" x14ac:dyDescent="0.2">
      <c r="A54" s="151"/>
      <c r="B54" s="62" t="s">
        <v>17</v>
      </c>
      <c r="C54" s="74">
        <v>4071</v>
      </c>
      <c r="D54" s="70">
        <v>3295.9999999999982</v>
      </c>
      <c r="E54" s="70">
        <v>727.00000000000023</v>
      </c>
      <c r="F54" s="70">
        <v>776.00000000000023</v>
      </c>
      <c r="G54" s="70">
        <v>3958.9999999999991</v>
      </c>
      <c r="H54" s="70">
        <v>216.00000000000011</v>
      </c>
      <c r="I54" s="70">
        <v>236.00000000000006</v>
      </c>
      <c r="J54" s="70">
        <v>240.00000000000017</v>
      </c>
      <c r="K54" s="70">
        <v>5448.0000000000009</v>
      </c>
      <c r="L54" s="70">
        <v>707.00000000000057</v>
      </c>
      <c r="M54" s="70">
        <v>473.00000000000006</v>
      </c>
      <c r="N54" s="75">
        <v>939.00000000000023</v>
      </c>
    </row>
    <row r="55" spans="1:14" x14ac:dyDescent="0.2">
      <c r="A55" s="151"/>
      <c r="B55" s="62" t="s">
        <v>14</v>
      </c>
      <c r="C55" s="74">
        <v>4576</v>
      </c>
      <c r="D55" s="70">
        <v>3460.9999999999991</v>
      </c>
      <c r="E55" s="70">
        <v>870</v>
      </c>
      <c r="F55" s="70">
        <v>523</v>
      </c>
      <c r="G55" s="70">
        <v>3721.0000000000009</v>
      </c>
      <c r="H55" s="70">
        <v>188.00000000000011</v>
      </c>
      <c r="I55" s="70">
        <v>180</v>
      </c>
      <c r="J55" s="70">
        <v>132</v>
      </c>
      <c r="K55" s="70">
        <v>4538.9999999999982</v>
      </c>
      <c r="L55" s="70">
        <v>533.00000000000023</v>
      </c>
      <c r="M55" s="70">
        <v>327.00000000000011</v>
      </c>
      <c r="N55" s="75">
        <v>668.99999999999977</v>
      </c>
    </row>
    <row r="56" spans="1:14" x14ac:dyDescent="0.2">
      <c r="A56" s="151"/>
      <c r="B56" s="62" t="s">
        <v>58</v>
      </c>
      <c r="C56" s="74">
        <v>3192.0000000000009</v>
      </c>
      <c r="D56" s="70">
        <v>2449</v>
      </c>
      <c r="E56" s="70">
        <v>483</v>
      </c>
      <c r="F56" s="70">
        <v>922.99999999999989</v>
      </c>
      <c r="G56" s="70">
        <v>2683.0000000000014</v>
      </c>
      <c r="H56" s="70">
        <v>100.00000000000001</v>
      </c>
      <c r="I56" s="70">
        <v>206</v>
      </c>
      <c r="J56" s="70">
        <v>96.000000000000043</v>
      </c>
      <c r="K56" s="70">
        <v>3816.9999999999995</v>
      </c>
      <c r="L56" s="70">
        <v>546.00000000000023</v>
      </c>
      <c r="M56" s="70">
        <v>605</v>
      </c>
      <c r="N56" s="75">
        <v>374</v>
      </c>
    </row>
    <row r="57" spans="1:14" x14ac:dyDescent="0.2">
      <c r="A57" s="151"/>
      <c r="B57" s="62" t="s">
        <v>18</v>
      </c>
      <c r="C57" s="74">
        <v>960.00000000000023</v>
      </c>
      <c r="D57" s="70">
        <v>1012.0000000000003</v>
      </c>
      <c r="E57" s="70">
        <v>120</v>
      </c>
      <c r="F57" s="70">
        <v>23.000000000000011</v>
      </c>
      <c r="G57" s="70">
        <v>862.99999999999977</v>
      </c>
      <c r="H57" s="70">
        <v>65</v>
      </c>
      <c r="I57" s="70">
        <v>55</v>
      </c>
      <c r="J57" s="70">
        <v>68</v>
      </c>
      <c r="K57" s="70">
        <v>1393.0000000000002</v>
      </c>
      <c r="L57" s="70">
        <v>141.00000000000011</v>
      </c>
      <c r="M57" s="70">
        <v>205.00000000000009</v>
      </c>
      <c r="N57" s="75">
        <v>303</v>
      </c>
    </row>
    <row r="58" spans="1:14" x14ac:dyDescent="0.2">
      <c r="A58" s="151"/>
      <c r="B58" s="62" t="s">
        <v>20</v>
      </c>
      <c r="C58" s="74">
        <v>10508.000000000007</v>
      </c>
      <c r="D58" s="70">
        <v>8763.9999999999945</v>
      </c>
      <c r="E58" s="70">
        <v>1532.0000000000014</v>
      </c>
      <c r="F58" s="70">
        <v>1359.0000000000014</v>
      </c>
      <c r="G58" s="70">
        <v>10130.000000000004</v>
      </c>
      <c r="H58" s="70">
        <v>606.99999999999932</v>
      </c>
      <c r="I58" s="70">
        <v>659.00000000000011</v>
      </c>
      <c r="J58" s="70">
        <v>416.00000000000023</v>
      </c>
      <c r="K58" s="70">
        <v>21004.999999999996</v>
      </c>
      <c r="L58" s="70">
        <v>2180.0000000000005</v>
      </c>
      <c r="M58" s="70">
        <v>1195.9999999999995</v>
      </c>
      <c r="N58" s="75">
        <v>2739.0000000000005</v>
      </c>
    </row>
    <row r="59" spans="1:14" x14ac:dyDescent="0.2">
      <c r="A59" s="151"/>
      <c r="B59" s="62" t="s">
        <v>11</v>
      </c>
      <c r="C59" s="74">
        <v>3155.9999999999955</v>
      </c>
      <c r="D59" s="70">
        <v>2680</v>
      </c>
      <c r="E59" s="70">
        <v>320</v>
      </c>
      <c r="F59" s="70">
        <v>757</v>
      </c>
      <c r="G59" s="70">
        <v>3317.9999999999995</v>
      </c>
      <c r="H59" s="70">
        <v>197</v>
      </c>
      <c r="I59" s="70">
        <v>318.9999999999996</v>
      </c>
      <c r="J59" s="70">
        <v>141</v>
      </c>
      <c r="K59" s="70">
        <v>6245.0000000000018</v>
      </c>
      <c r="L59" s="70">
        <v>449</v>
      </c>
      <c r="M59" s="70">
        <v>730.00000000000045</v>
      </c>
      <c r="N59" s="75">
        <v>798.00000000000011</v>
      </c>
    </row>
    <row r="60" spans="1:14" x14ac:dyDescent="0.2">
      <c r="A60" s="151"/>
      <c r="B60" s="62" t="s">
        <v>13</v>
      </c>
      <c r="C60" s="74">
        <v>4044</v>
      </c>
      <c r="D60" s="70">
        <v>3425</v>
      </c>
      <c r="E60" s="70">
        <v>677.99999999999932</v>
      </c>
      <c r="F60" s="70">
        <v>857.99999999999966</v>
      </c>
      <c r="G60" s="70">
        <v>4815.0000000000027</v>
      </c>
      <c r="H60" s="70">
        <v>426.00000000000017</v>
      </c>
      <c r="I60" s="70">
        <v>252</v>
      </c>
      <c r="J60" s="70">
        <v>575.00000000000057</v>
      </c>
      <c r="K60" s="70">
        <v>7172.9999999999982</v>
      </c>
      <c r="L60" s="70">
        <v>768.99999999999943</v>
      </c>
      <c r="M60" s="70">
        <v>1751.0000000000011</v>
      </c>
      <c r="N60" s="75">
        <v>1586.9999999999993</v>
      </c>
    </row>
    <row r="61" spans="1:14" x14ac:dyDescent="0.2">
      <c r="A61" s="151"/>
      <c r="B61" s="62" t="s">
        <v>54</v>
      </c>
      <c r="C61" s="74">
        <v>1538.9999999999993</v>
      </c>
      <c r="D61" s="70">
        <v>1304.0000000000002</v>
      </c>
      <c r="E61" s="70">
        <v>227</v>
      </c>
      <c r="F61" s="70">
        <v>122</v>
      </c>
      <c r="G61" s="70">
        <v>1160.0000000000002</v>
      </c>
      <c r="H61" s="70">
        <v>92.000000000000014</v>
      </c>
      <c r="I61" s="70">
        <v>98</v>
      </c>
      <c r="J61" s="70">
        <v>94.000000000000014</v>
      </c>
      <c r="K61" s="70">
        <v>2066.9999999999991</v>
      </c>
      <c r="L61" s="70">
        <v>297.00000000000011</v>
      </c>
      <c r="M61" s="70">
        <v>160.00000000000003</v>
      </c>
      <c r="N61" s="75">
        <v>292.00000000000006</v>
      </c>
    </row>
    <row r="62" spans="1:14" x14ac:dyDescent="0.2">
      <c r="A62" s="151"/>
      <c r="B62" s="62" t="s">
        <v>6</v>
      </c>
      <c r="C62" s="74">
        <v>1699.9999999999998</v>
      </c>
      <c r="D62" s="70">
        <v>1478.0000000000016</v>
      </c>
      <c r="E62" s="70">
        <v>233</v>
      </c>
      <c r="F62" s="70">
        <v>186.00000000000011</v>
      </c>
      <c r="G62" s="70">
        <v>1195.0000000000007</v>
      </c>
      <c r="H62" s="70">
        <v>102.99999999999994</v>
      </c>
      <c r="I62" s="70">
        <v>283</v>
      </c>
      <c r="J62" s="70">
        <v>176</v>
      </c>
      <c r="K62" s="70">
        <v>1959.0000000000007</v>
      </c>
      <c r="L62" s="70">
        <v>285.00000000000011</v>
      </c>
      <c r="M62" s="70">
        <v>41.000000000000007</v>
      </c>
      <c r="N62" s="75">
        <v>156</v>
      </c>
    </row>
    <row r="63" spans="1:14" x14ac:dyDescent="0.2">
      <c r="A63" s="151"/>
      <c r="B63" s="62" t="s">
        <v>9</v>
      </c>
      <c r="C63" s="74">
        <v>3073</v>
      </c>
      <c r="D63" s="70">
        <v>2444.9999999999995</v>
      </c>
      <c r="E63" s="70">
        <v>523.99999999999966</v>
      </c>
      <c r="F63" s="70">
        <v>505.00000000000006</v>
      </c>
      <c r="G63" s="70">
        <v>2379.0000000000005</v>
      </c>
      <c r="H63" s="70">
        <v>157.99999999999989</v>
      </c>
      <c r="I63" s="70">
        <v>184</v>
      </c>
      <c r="J63" s="70">
        <v>201.00000000000006</v>
      </c>
      <c r="K63" s="70">
        <v>5037.9999999999982</v>
      </c>
      <c r="L63" s="70">
        <v>649</v>
      </c>
      <c r="M63" s="70">
        <v>305.00000000000006</v>
      </c>
      <c r="N63" s="75">
        <v>287.00000000000017</v>
      </c>
    </row>
    <row r="64" spans="1:14" x14ac:dyDescent="0.2">
      <c r="A64" s="151"/>
      <c r="B64" s="62" t="s">
        <v>7</v>
      </c>
      <c r="C64" s="74">
        <v>3953.0000000000005</v>
      </c>
      <c r="D64" s="70">
        <v>3292.0000000000005</v>
      </c>
      <c r="E64" s="70">
        <v>578</v>
      </c>
      <c r="F64" s="70">
        <v>372.00000000000011</v>
      </c>
      <c r="G64" s="70">
        <v>4875.0000000000009</v>
      </c>
      <c r="H64" s="70">
        <v>203.00000000000003</v>
      </c>
      <c r="I64" s="70">
        <v>242.00000000000003</v>
      </c>
      <c r="J64" s="70">
        <v>319.00000000000006</v>
      </c>
      <c r="K64" s="70">
        <v>6819.9999999999964</v>
      </c>
      <c r="L64" s="70">
        <v>647.00000000000034</v>
      </c>
      <c r="M64" s="70">
        <v>211</v>
      </c>
      <c r="N64" s="75">
        <v>601</v>
      </c>
    </row>
    <row r="65" spans="1:14" ht="13.5" thickBot="1" x14ac:dyDescent="0.25">
      <c r="A65" s="152"/>
      <c r="B65" s="82" t="s">
        <v>4</v>
      </c>
      <c r="C65" s="79">
        <v>90113.999999999811</v>
      </c>
      <c r="D65" s="80">
        <v>74767.000000000131</v>
      </c>
      <c r="E65" s="80">
        <v>15351.000000000038</v>
      </c>
      <c r="F65" s="80">
        <v>20092.999999999942</v>
      </c>
      <c r="G65" s="80">
        <v>83817.999999999985</v>
      </c>
      <c r="H65" s="80">
        <v>6034.0000000000045</v>
      </c>
      <c r="I65" s="80">
        <v>7598.0000000000127</v>
      </c>
      <c r="J65" s="80">
        <v>5881.9999999999936</v>
      </c>
      <c r="K65" s="80">
        <v>148517.00000000035</v>
      </c>
      <c r="L65" s="80">
        <v>18386.000000000022</v>
      </c>
      <c r="M65" s="80">
        <v>12555.000000000013</v>
      </c>
      <c r="N65" s="81">
        <v>18760.000000000004</v>
      </c>
    </row>
    <row r="66" spans="1:14" ht="12.75" customHeight="1" x14ac:dyDescent="0.2">
      <c r="A66" s="151" t="s">
        <v>92</v>
      </c>
      <c r="B66" s="69" t="s">
        <v>52</v>
      </c>
      <c r="C66" s="71">
        <v>27507.999999999996</v>
      </c>
      <c r="D66" s="65">
        <v>0</v>
      </c>
      <c r="E66" s="65">
        <v>0</v>
      </c>
      <c r="F66" s="72">
        <v>27209.999999999993</v>
      </c>
      <c r="G66" s="72">
        <v>27313.000000000018</v>
      </c>
      <c r="H66" s="72">
        <v>8554.0000000000036</v>
      </c>
      <c r="I66" s="72">
        <v>26988.999999999993</v>
      </c>
      <c r="J66" s="72">
        <v>23100.999999999985</v>
      </c>
      <c r="K66" s="72">
        <v>27373.999999999975</v>
      </c>
      <c r="L66" s="72">
        <v>27246.000000000004</v>
      </c>
      <c r="M66" s="72">
        <v>33310.000000000015</v>
      </c>
      <c r="N66" s="73">
        <v>36924.000000000015</v>
      </c>
    </row>
    <row r="67" spans="1:14" x14ac:dyDescent="0.2">
      <c r="A67" s="151"/>
      <c r="B67" s="62" t="s">
        <v>10</v>
      </c>
      <c r="C67" s="74">
        <v>18728.000000000004</v>
      </c>
      <c r="D67" s="63">
        <v>0</v>
      </c>
      <c r="E67" s="63">
        <v>0</v>
      </c>
      <c r="F67" s="70">
        <v>18244.999999999989</v>
      </c>
      <c r="G67" s="70">
        <v>18574.999999999982</v>
      </c>
      <c r="H67" s="70">
        <v>7765.9999999999982</v>
      </c>
      <c r="I67" s="70">
        <v>16618.999999999982</v>
      </c>
      <c r="J67" s="70">
        <v>15919.999999999995</v>
      </c>
      <c r="K67" s="70">
        <v>18611.000000000011</v>
      </c>
      <c r="L67" s="70">
        <v>18511.000000000007</v>
      </c>
      <c r="M67" s="70">
        <v>21305.999999999993</v>
      </c>
      <c r="N67" s="75">
        <v>26590.999999999993</v>
      </c>
    </row>
    <row r="68" spans="1:14" x14ac:dyDescent="0.2">
      <c r="A68" s="151"/>
      <c r="B68" s="62" t="s">
        <v>15</v>
      </c>
      <c r="C68" s="74">
        <v>17080.999999999996</v>
      </c>
      <c r="D68" s="63">
        <v>0</v>
      </c>
      <c r="E68" s="63">
        <v>0</v>
      </c>
      <c r="F68" s="70">
        <v>17094.000000000007</v>
      </c>
      <c r="G68" s="70">
        <v>17146.000000000015</v>
      </c>
      <c r="H68" s="70">
        <v>4191.9999999999973</v>
      </c>
      <c r="I68" s="70">
        <v>16852.999999999985</v>
      </c>
      <c r="J68" s="70">
        <v>13546.000000000004</v>
      </c>
      <c r="K68" s="70">
        <v>17310.999999999996</v>
      </c>
      <c r="L68" s="70">
        <v>17220.999999999993</v>
      </c>
      <c r="M68" s="70">
        <v>19850.999999999993</v>
      </c>
      <c r="N68" s="75">
        <v>21590.000000000004</v>
      </c>
    </row>
    <row r="69" spans="1:14" x14ac:dyDescent="0.2">
      <c r="A69" s="151"/>
      <c r="B69" s="62" t="s">
        <v>16</v>
      </c>
      <c r="C69" s="74">
        <v>34230</v>
      </c>
      <c r="D69" s="63">
        <v>0</v>
      </c>
      <c r="E69" s="63">
        <v>0</v>
      </c>
      <c r="F69" s="70">
        <v>32828.999999999985</v>
      </c>
      <c r="G69" s="70">
        <v>33662.999999999993</v>
      </c>
      <c r="H69" s="70">
        <v>10691.999999999998</v>
      </c>
      <c r="I69" s="70">
        <v>32789.000000000007</v>
      </c>
      <c r="J69" s="70">
        <v>27835.000000000011</v>
      </c>
      <c r="K69" s="70">
        <v>34085</v>
      </c>
      <c r="L69" s="70">
        <v>33570.999999999985</v>
      </c>
      <c r="M69" s="70">
        <v>41830.999999999993</v>
      </c>
      <c r="N69" s="75">
        <v>51121.000000000029</v>
      </c>
    </row>
    <row r="70" spans="1:14" x14ac:dyDescent="0.2">
      <c r="A70" s="151"/>
      <c r="B70" s="62" t="s">
        <v>19</v>
      </c>
      <c r="C70" s="74">
        <v>98983.999999999913</v>
      </c>
      <c r="D70" s="63">
        <v>0</v>
      </c>
      <c r="E70" s="63">
        <v>0</v>
      </c>
      <c r="F70" s="70">
        <v>97162.000000000146</v>
      </c>
      <c r="G70" s="70">
        <v>98292.999999999985</v>
      </c>
      <c r="H70" s="70">
        <v>30098.999999999982</v>
      </c>
      <c r="I70" s="70">
        <v>95802.000000000073</v>
      </c>
      <c r="J70" s="70">
        <v>82288.999999999956</v>
      </c>
      <c r="K70" s="70">
        <v>98806.999999999913</v>
      </c>
      <c r="L70" s="70">
        <v>97984.000000000073</v>
      </c>
      <c r="M70" s="70">
        <v>118075.00000000012</v>
      </c>
      <c r="N70" s="75">
        <v>132435.00000000012</v>
      </c>
    </row>
    <row r="71" spans="1:14" x14ac:dyDescent="0.2">
      <c r="A71" s="151"/>
      <c r="B71" s="62" t="s">
        <v>171</v>
      </c>
      <c r="C71" s="74">
        <v>21764.000000000004</v>
      </c>
      <c r="D71" s="63">
        <v>0</v>
      </c>
      <c r="E71" s="63">
        <v>0</v>
      </c>
      <c r="F71" s="70">
        <v>20924</v>
      </c>
      <c r="G71" s="70">
        <v>21649.999999999982</v>
      </c>
      <c r="H71" s="70">
        <v>5525.0000000000009</v>
      </c>
      <c r="I71" s="70">
        <v>21583</v>
      </c>
      <c r="J71" s="70">
        <v>17899.999999999996</v>
      </c>
      <c r="K71" s="70">
        <v>21710.999999999993</v>
      </c>
      <c r="L71" s="70">
        <v>21700.999999999975</v>
      </c>
      <c r="M71" s="70">
        <v>26999.000000000004</v>
      </c>
      <c r="N71" s="75">
        <v>28267.999999999985</v>
      </c>
    </row>
    <row r="72" spans="1:14" x14ac:dyDescent="0.2">
      <c r="A72" s="151"/>
      <c r="B72" s="62" t="s">
        <v>8</v>
      </c>
      <c r="C72" s="74">
        <v>21824.999999999993</v>
      </c>
      <c r="D72" s="63">
        <v>0</v>
      </c>
      <c r="E72" s="63">
        <v>0</v>
      </c>
      <c r="F72" s="70">
        <v>21233.999999999993</v>
      </c>
      <c r="G72" s="70">
        <v>21716.000000000004</v>
      </c>
      <c r="H72" s="70">
        <v>8169.9999999999982</v>
      </c>
      <c r="I72" s="70">
        <v>21595.999999999971</v>
      </c>
      <c r="J72" s="70">
        <v>17664.999999999996</v>
      </c>
      <c r="K72" s="70">
        <v>21820.999999999989</v>
      </c>
      <c r="L72" s="70">
        <v>21795.999999999989</v>
      </c>
      <c r="M72" s="70">
        <v>27614</v>
      </c>
      <c r="N72" s="75">
        <v>33418.000000000015</v>
      </c>
    </row>
    <row r="73" spans="1:14" x14ac:dyDescent="0.2">
      <c r="A73" s="151"/>
      <c r="B73" s="62" t="s">
        <v>5</v>
      </c>
      <c r="C73" s="74">
        <v>27074.000000000004</v>
      </c>
      <c r="D73" s="63">
        <v>0</v>
      </c>
      <c r="E73" s="63">
        <v>0</v>
      </c>
      <c r="F73" s="70">
        <v>26838.000000000015</v>
      </c>
      <c r="G73" s="70">
        <v>27065.999999999996</v>
      </c>
      <c r="H73" s="70">
        <v>7793.0000000000009</v>
      </c>
      <c r="I73" s="70">
        <v>26530.999999999996</v>
      </c>
      <c r="J73" s="70">
        <v>22118.999999999989</v>
      </c>
      <c r="K73" s="70">
        <v>26889</v>
      </c>
      <c r="L73" s="70">
        <v>26823.999999999996</v>
      </c>
      <c r="M73" s="70">
        <v>31462.000000000011</v>
      </c>
      <c r="N73" s="75">
        <v>36017.000000000015</v>
      </c>
    </row>
    <row r="74" spans="1:14" x14ac:dyDescent="0.2">
      <c r="A74" s="151"/>
      <c r="B74" s="62" t="s">
        <v>12</v>
      </c>
      <c r="C74" s="74">
        <v>29177.000000000007</v>
      </c>
      <c r="D74" s="63">
        <v>0</v>
      </c>
      <c r="E74" s="63">
        <v>0</v>
      </c>
      <c r="F74" s="70">
        <v>29005.999999999996</v>
      </c>
      <c r="G74" s="70">
        <v>28918.999999999985</v>
      </c>
      <c r="H74" s="70">
        <v>9100.9999999999964</v>
      </c>
      <c r="I74" s="70">
        <v>28675.999999999989</v>
      </c>
      <c r="J74" s="70">
        <v>24486.000000000007</v>
      </c>
      <c r="K74" s="70">
        <v>28868</v>
      </c>
      <c r="L74" s="70">
        <v>28975.999999999971</v>
      </c>
      <c r="M74" s="70">
        <v>36455.000000000051</v>
      </c>
      <c r="N74" s="75">
        <v>42608.000000000007</v>
      </c>
    </row>
    <row r="75" spans="1:14" x14ac:dyDescent="0.2">
      <c r="A75" s="151"/>
      <c r="B75" s="62" t="s">
        <v>17</v>
      </c>
      <c r="C75" s="74">
        <v>17025.999999999996</v>
      </c>
      <c r="D75" s="63">
        <v>0</v>
      </c>
      <c r="E75" s="63">
        <v>0</v>
      </c>
      <c r="F75" s="70">
        <v>16488.000000000007</v>
      </c>
      <c r="G75" s="70">
        <v>16675</v>
      </c>
      <c r="H75" s="70">
        <v>6461</v>
      </c>
      <c r="I75" s="70">
        <v>16223.999999999993</v>
      </c>
      <c r="J75" s="70">
        <v>14477.999999999998</v>
      </c>
      <c r="K75" s="70">
        <v>16776.000000000004</v>
      </c>
      <c r="L75" s="70">
        <v>16689.000000000004</v>
      </c>
      <c r="M75" s="70">
        <v>20589.999999999985</v>
      </c>
      <c r="N75" s="75">
        <v>26448.000000000018</v>
      </c>
    </row>
    <row r="76" spans="1:14" x14ac:dyDescent="0.2">
      <c r="A76" s="151"/>
      <c r="B76" s="62" t="s">
        <v>14</v>
      </c>
      <c r="C76" s="74">
        <v>19525.999999999989</v>
      </c>
      <c r="D76" s="63">
        <v>0</v>
      </c>
      <c r="E76" s="63">
        <v>0</v>
      </c>
      <c r="F76" s="70">
        <v>19322.999999999996</v>
      </c>
      <c r="G76" s="70">
        <v>19525.999999999989</v>
      </c>
      <c r="H76" s="70">
        <v>7694.9999999999973</v>
      </c>
      <c r="I76" s="70">
        <v>18977.999999999989</v>
      </c>
      <c r="J76" s="70">
        <v>15551.999999999996</v>
      </c>
      <c r="K76" s="70">
        <v>17889.999999999989</v>
      </c>
      <c r="L76" s="70">
        <v>19430.999999999989</v>
      </c>
      <c r="M76" s="70">
        <v>23678.000000000004</v>
      </c>
      <c r="N76" s="75">
        <v>29350.999999999982</v>
      </c>
    </row>
    <row r="77" spans="1:14" x14ac:dyDescent="0.2">
      <c r="A77" s="151"/>
      <c r="B77" s="62" t="s">
        <v>58</v>
      </c>
      <c r="C77" s="74">
        <v>15554.999999999998</v>
      </c>
      <c r="D77" s="63">
        <v>0</v>
      </c>
      <c r="E77" s="63">
        <v>0</v>
      </c>
      <c r="F77" s="70">
        <v>15446.000000000004</v>
      </c>
      <c r="G77" s="70">
        <v>15567</v>
      </c>
      <c r="H77" s="70">
        <v>6058.9999999999991</v>
      </c>
      <c r="I77" s="70">
        <v>15156.000000000002</v>
      </c>
      <c r="J77" s="70">
        <v>12329.999999999998</v>
      </c>
      <c r="K77" s="70">
        <v>15274</v>
      </c>
      <c r="L77" s="70">
        <v>14972.000000000002</v>
      </c>
      <c r="M77" s="70">
        <v>21098.999999999996</v>
      </c>
      <c r="N77" s="75">
        <v>21387.000000000004</v>
      </c>
    </row>
    <row r="78" spans="1:14" x14ac:dyDescent="0.2">
      <c r="A78" s="151"/>
      <c r="B78" s="62" t="s">
        <v>18</v>
      </c>
      <c r="C78" s="74">
        <v>8063.0000000000009</v>
      </c>
      <c r="D78" s="63">
        <v>0</v>
      </c>
      <c r="E78" s="63">
        <v>0</v>
      </c>
      <c r="F78" s="70">
        <v>7931.9999999999964</v>
      </c>
      <c r="G78" s="70">
        <v>8063.0000000000009</v>
      </c>
      <c r="H78" s="70">
        <v>2435</v>
      </c>
      <c r="I78" s="70">
        <v>7962.9999999999973</v>
      </c>
      <c r="J78" s="70">
        <v>6879</v>
      </c>
      <c r="K78" s="70">
        <v>7934.0000000000036</v>
      </c>
      <c r="L78" s="70">
        <v>8063.0000000000009</v>
      </c>
      <c r="M78" s="70">
        <v>10147.999999999996</v>
      </c>
      <c r="N78" s="75">
        <v>12736.999999999998</v>
      </c>
    </row>
    <row r="79" spans="1:14" x14ac:dyDescent="0.2">
      <c r="A79" s="151"/>
      <c r="B79" s="62" t="s">
        <v>20</v>
      </c>
      <c r="C79" s="74">
        <v>65271.999999999971</v>
      </c>
      <c r="D79" s="63">
        <v>0</v>
      </c>
      <c r="E79" s="63">
        <v>0</v>
      </c>
      <c r="F79" s="70">
        <v>63957.999999999964</v>
      </c>
      <c r="G79" s="70">
        <v>65167.999999999964</v>
      </c>
      <c r="H79" s="70">
        <v>28051</v>
      </c>
      <c r="I79" s="70">
        <v>64480</v>
      </c>
      <c r="J79" s="70">
        <v>52948.000000000029</v>
      </c>
      <c r="K79" s="70">
        <v>64860.999999999942</v>
      </c>
      <c r="L79" s="70">
        <v>64656.000000000007</v>
      </c>
      <c r="M79" s="70">
        <v>84236</v>
      </c>
      <c r="N79" s="75">
        <v>106456.00000000007</v>
      </c>
    </row>
    <row r="80" spans="1:14" x14ac:dyDescent="0.2">
      <c r="A80" s="151"/>
      <c r="B80" s="62" t="s">
        <v>11</v>
      </c>
      <c r="C80" s="74">
        <v>14534.000000000002</v>
      </c>
      <c r="D80" s="63">
        <v>0</v>
      </c>
      <c r="E80" s="63">
        <v>0</v>
      </c>
      <c r="F80" s="70">
        <v>13701</v>
      </c>
      <c r="G80" s="70">
        <v>14281.999999999996</v>
      </c>
      <c r="H80" s="70">
        <v>4214.9999999999982</v>
      </c>
      <c r="I80" s="70">
        <v>14225.999999999985</v>
      </c>
      <c r="J80" s="70">
        <v>11705.000000000004</v>
      </c>
      <c r="K80" s="70">
        <v>14537.999999999996</v>
      </c>
      <c r="L80" s="70">
        <v>14313.999999999996</v>
      </c>
      <c r="M80" s="70">
        <v>17772.999999999989</v>
      </c>
      <c r="N80" s="75">
        <v>19871.000000000004</v>
      </c>
    </row>
    <row r="81" spans="1:14" x14ac:dyDescent="0.2">
      <c r="A81" s="151"/>
      <c r="B81" s="62" t="s">
        <v>13</v>
      </c>
      <c r="C81" s="74">
        <v>31177.000000000011</v>
      </c>
      <c r="D81" s="63">
        <v>0</v>
      </c>
      <c r="E81" s="63">
        <v>0</v>
      </c>
      <c r="F81" s="70">
        <v>30685.000000000011</v>
      </c>
      <c r="G81" s="70">
        <v>31467.999999999996</v>
      </c>
      <c r="H81" s="70">
        <v>16855</v>
      </c>
      <c r="I81" s="70">
        <v>29821.999999999996</v>
      </c>
      <c r="J81" s="70">
        <v>26231.999999999996</v>
      </c>
      <c r="K81" s="70">
        <v>31493.999999999985</v>
      </c>
      <c r="L81" s="70">
        <v>30879.999999999996</v>
      </c>
      <c r="M81" s="70">
        <v>43085</v>
      </c>
      <c r="N81" s="75">
        <v>50472.000000000007</v>
      </c>
    </row>
    <row r="82" spans="1:14" x14ac:dyDescent="0.2">
      <c r="A82" s="151"/>
      <c r="B82" s="62" t="s">
        <v>54</v>
      </c>
      <c r="C82" s="74">
        <v>11627.000000000005</v>
      </c>
      <c r="D82" s="63">
        <v>0</v>
      </c>
      <c r="E82" s="63">
        <v>0</v>
      </c>
      <c r="F82" s="70">
        <v>11562</v>
      </c>
      <c r="G82" s="70">
        <v>11630.999999999998</v>
      </c>
      <c r="H82" s="70">
        <v>3248.9999999999995</v>
      </c>
      <c r="I82" s="70">
        <v>11606.999999999995</v>
      </c>
      <c r="J82" s="70">
        <v>9771.0000000000036</v>
      </c>
      <c r="K82" s="70">
        <v>11901.000000000009</v>
      </c>
      <c r="L82" s="70">
        <v>11643.000000000005</v>
      </c>
      <c r="M82" s="70">
        <v>12766.999999999998</v>
      </c>
      <c r="N82" s="75">
        <v>16007</v>
      </c>
    </row>
    <row r="83" spans="1:14" x14ac:dyDescent="0.2">
      <c r="A83" s="151"/>
      <c r="B83" s="62" t="s">
        <v>6</v>
      </c>
      <c r="C83" s="74">
        <v>12807.999999999996</v>
      </c>
      <c r="D83" s="63">
        <v>0</v>
      </c>
      <c r="E83" s="63">
        <v>0</v>
      </c>
      <c r="F83" s="70">
        <v>12621.000000000004</v>
      </c>
      <c r="G83" s="70">
        <v>12713.999999999995</v>
      </c>
      <c r="H83" s="70">
        <v>3744</v>
      </c>
      <c r="I83" s="70">
        <v>12195</v>
      </c>
      <c r="J83" s="70">
        <v>11125.000000000002</v>
      </c>
      <c r="K83" s="70">
        <v>12794</v>
      </c>
      <c r="L83" s="70">
        <v>12754.999999999996</v>
      </c>
      <c r="M83" s="70">
        <v>15421.000000000002</v>
      </c>
      <c r="N83" s="75">
        <v>15922.999999999996</v>
      </c>
    </row>
    <row r="84" spans="1:14" x14ac:dyDescent="0.2">
      <c r="A84" s="151"/>
      <c r="B84" s="62" t="s">
        <v>9</v>
      </c>
      <c r="C84" s="74">
        <v>17401</v>
      </c>
      <c r="D84" s="63">
        <v>0</v>
      </c>
      <c r="E84" s="63">
        <v>0</v>
      </c>
      <c r="F84" s="70">
        <v>17212.000000000004</v>
      </c>
      <c r="G84" s="70">
        <v>17378.000000000007</v>
      </c>
      <c r="H84" s="70">
        <v>6785.0000000000036</v>
      </c>
      <c r="I84" s="70">
        <v>17295.999999999985</v>
      </c>
      <c r="J84" s="70">
        <v>15073.999999999995</v>
      </c>
      <c r="K84" s="70">
        <v>17134.000000000004</v>
      </c>
      <c r="L84" s="70">
        <v>17347.000000000004</v>
      </c>
      <c r="M84" s="70">
        <v>22453.000000000004</v>
      </c>
      <c r="N84" s="75">
        <v>27023.999999999989</v>
      </c>
    </row>
    <row r="85" spans="1:14" x14ac:dyDescent="0.2">
      <c r="A85" s="151"/>
      <c r="B85" s="62" t="s">
        <v>7</v>
      </c>
      <c r="C85" s="74">
        <v>13081</v>
      </c>
      <c r="D85" s="63">
        <v>0</v>
      </c>
      <c r="E85" s="63">
        <v>0</v>
      </c>
      <c r="F85" s="70">
        <v>12817</v>
      </c>
      <c r="G85" s="70">
        <v>13133.000000000002</v>
      </c>
      <c r="H85" s="70">
        <v>3466.0000000000014</v>
      </c>
      <c r="I85" s="70">
        <v>13001.999999999996</v>
      </c>
      <c r="J85" s="70">
        <v>11099.000000000005</v>
      </c>
      <c r="K85" s="70">
        <v>13218.000000000004</v>
      </c>
      <c r="L85" s="70">
        <v>12988.000000000005</v>
      </c>
      <c r="M85" s="70">
        <v>15552.999999999998</v>
      </c>
      <c r="N85" s="75">
        <v>17902.999999999993</v>
      </c>
    </row>
    <row r="86" spans="1:14" ht="13.5" thickBot="1" x14ac:dyDescent="0.25">
      <c r="A86" s="152"/>
      <c r="B86" s="82" t="s">
        <v>4</v>
      </c>
      <c r="C86" s="79">
        <v>522440.99999999936</v>
      </c>
      <c r="D86" s="77">
        <v>0</v>
      </c>
      <c r="E86" s="77">
        <v>0</v>
      </c>
      <c r="F86" s="80">
        <v>512286.99999999948</v>
      </c>
      <c r="G86" s="80">
        <v>519946.00000000122</v>
      </c>
      <c r="H86" s="80">
        <v>180907.00000000122</v>
      </c>
      <c r="I86" s="80">
        <v>508387.00000000006</v>
      </c>
      <c r="J86" s="80">
        <v>432054.00000000128</v>
      </c>
      <c r="K86" s="80">
        <v>519291.00000000116</v>
      </c>
      <c r="L86" s="80">
        <v>517568.00000000058</v>
      </c>
      <c r="M86" s="80">
        <v>643706.00000000105</v>
      </c>
      <c r="N86" s="81">
        <v>752550.99999999837</v>
      </c>
    </row>
    <row r="87" spans="1:14" ht="12.75" customHeight="1" x14ac:dyDescent="0.2">
      <c r="A87" s="151" t="s">
        <v>93</v>
      </c>
      <c r="B87" s="69" t="s">
        <v>52</v>
      </c>
      <c r="C87" s="71">
        <v>3942</v>
      </c>
      <c r="D87" s="72">
        <v>3400.0000000000014</v>
      </c>
      <c r="E87" s="72">
        <v>479.99999999999972</v>
      </c>
      <c r="F87" s="72">
        <v>979.99999999999909</v>
      </c>
      <c r="G87" s="72">
        <v>4467.0000000000018</v>
      </c>
      <c r="H87" s="72">
        <v>147</v>
      </c>
      <c r="I87" s="72">
        <v>380.00000000000006</v>
      </c>
      <c r="J87" s="72">
        <v>101.00000000000001</v>
      </c>
      <c r="K87" s="72">
        <v>7444.9999999999982</v>
      </c>
      <c r="L87" s="72">
        <v>620.00000000000011</v>
      </c>
      <c r="M87" s="72">
        <v>504</v>
      </c>
      <c r="N87" s="73">
        <v>696.99999999999977</v>
      </c>
    </row>
    <row r="88" spans="1:14" x14ac:dyDescent="0.2">
      <c r="A88" s="151"/>
      <c r="B88" s="62" t="s">
        <v>10</v>
      </c>
      <c r="C88" s="74">
        <v>2486</v>
      </c>
      <c r="D88" s="70">
        <v>2005</v>
      </c>
      <c r="E88" s="70">
        <v>584.00000000000011</v>
      </c>
      <c r="F88" s="70">
        <v>294.00000000000006</v>
      </c>
      <c r="G88" s="70">
        <v>2555.9999999999986</v>
      </c>
      <c r="H88" s="70">
        <v>145</v>
      </c>
      <c r="I88" s="70">
        <v>127.00000000000001</v>
      </c>
      <c r="J88" s="70">
        <v>119</v>
      </c>
      <c r="K88" s="70">
        <v>4823</v>
      </c>
      <c r="L88" s="70">
        <v>274.00000000000006</v>
      </c>
      <c r="M88" s="70">
        <v>285</v>
      </c>
      <c r="N88" s="75">
        <v>477.99999999999977</v>
      </c>
    </row>
    <row r="89" spans="1:14" x14ac:dyDescent="0.2">
      <c r="A89" s="151"/>
      <c r="B89" s="62" t="s">
        <v>15</v>
      </c>
      <c r="C89" s="74">
        <v>3221.0000000000005</v>
      </c>
      <c r="D89" s="70">
        <v>2542.0000000000032</v>
      </c>
      <c r="E89" s="70">
        <v>645.00000000000045</v>
      </c>
      <c r="F89" s="70">
        <v>780.0000000000008</v>
      </c>
      <c r="G89" s="70">
        <v>2842.0000000000005</v>
      </c>
      <c r="H89" s="70">
        <v>95.000000000000071</v>
      </c>
      <c r="I89" s="70">
        <v>154.00000000000011</v>
      </c>
      <c r="J89" s="70">
        <v>133.00000000000006</v>
      </c>
      <c r="K89" s="70">
        <v>5262.9999999999991</v>
      </c>
      <c r="L89" s="70">
        <v>638.00000000000034</v>
      </c>
      <c r="M89" s="70">
        <v>404.00000000000011</v>
      </c>
      <c r="N89" s="75">
        <v>453</v>
      </c>
    </row>
    <row r="90" spans="1:14" x14ac:dyDescent="0.2">
      <c r="A90" s="151"/>
      <c r="B90" s="62" t="s">
        <v>16</v>
      </c>
      <c r="C90" s="74">
        <v>4494.9999999999973</v>
      </c>
      <c r="D90" s="70">
        <v>3907.0000000000027</v>
      </c>
      <c r="E90" s="70">
        <v>663.00000000000034</v>
      </c>
      <c r="F90" s="70">
        <v>706</v>
      </c>
      <c r="G90" s="70">
        <v>3394.0000000000009</v>
      </c>
      <c r="H90" s="70">
        <v>214.00000000000014</v>
      </c>
      <c r="I90" s="70">
        <v>219.99999999999989</v>
      </c>
      <c r="J90" s="70">
        <v>180.00000000000009</v>
      </c>
      <c r="K90" s="70">
        <v>7394.9999999999945</v>
      </c>
      <c r="L90" s="70">
        <v>886.9999999999992</v>
      </c>
      <c r="M90" s="70">
        <v>1441.9999999999991</v>
      </c>
      <c r="N90" s="75">
        <v>2149.9999999999973</v>
      </c>
    </row>
    <row r="91" spans="1:14" x14ac:dyDescent="0.2">
      <c r="A91" s="151"/>
      <c r="B91" s="62" t="s">
        <v>19</v>
      </c>
      <c r="C91" s="74">
        <v>11160.000000000004</v>
      </c>
      <c r="D91" s="70">
        <v>8826.9999999999873</v>
      </c>
      <c r="E91" s="70">
        <v>2318.9999999999995</v>
      </c>
      <c r="F91" s="70">
        <v>2185</v>
      </c>
      <c r="G91" s="70">
        <v>13442</v>
      </c>
      <c r="H91" s="70">
        <v>429.99999999999972</v>
      </c>
      <c r="I91" s="70">
        <v>582</v>
      </c>
      <c r="J91" s="70">
        <v>465.00000000000017</v>
      </c>
      <c r="K91" s="70">
        <v>20482</v>
      </c>
      <c r="L91" s="70">
        <v>2460.9999999999991</v>
      </c>
      <c r="M91" s="70">
        <v>445.00000000000034</v>
      </c>
      <c r="N91" s="75">
        <v>1967.9999999999982</v>
      </c>
    </row>
    <row r="92" spans="1:14" x14ac:dyDescent="0.2">
      <c r="A92" s="151"/>
      <c r="B92" s="62" t="s">
        <v>171</v>
      </c>
      <c r="C92" s="74">
        <v>2674.9999999999991</v>
      </c>
      <c r="D92" s="70">
        <v>2197</v>
      </c>
      <c r="E92" s="70">
        <v>396.99999999999989</v>
      </c>
      <c r="F92" s="70">
        <v>936.00000000000034</v>
      </c>
      <c r="G92" s="70">
        <v>1588</v>
      </c>
      <c r="H92" s="70">
        <v>111.99999999999991</v>
      </c>
      <c r="I92" s="70">
        <v>165.00000000000006</v>
      </c>
      <c r="J92" s="70">
        <v>100.9999999999999</v>
      </c>
      <c r="K92" s="70">
        <v>3456</v>
      </c>
      <c r="L92" s="70">
        <v>489</v>
      </c>
      <c r="M92" s="70">
        <v>271</v>
      </c>
      <c r="N92" s="75">
        <v>554.00000000000011</v>
      </c>
    </row>
    <row r="93" spans="1:14" x14ac:dyDescent="0.2">
      <c r="A93" s="151"/>
      <c r="B93" s="62" t="s">
        <v>8</v>
      </c>
      <c r="C93" s="74">
        <v>3759</v>
      </c>
      <c r="D93" s="70">
        <v>3443.9999999999995</v>
      </c>
      <c r="E93" s="70">
        <v>442.00000000000006</v>
      </c>
      <c r="F93" s="70">
        <v>1497.0000000000005</v>
      </c>
      <c r="G93" s="70">
        <v>2276.9999999999991</v>
      </c>
      <c r="H93" s="70">
        <v>168</v>
      </c>
      <c r="I93" s="70">
        <v>340</v>
      </c>
      <c r="J93" s="70">
        <v>103.00000000000006</v>
      </c>
      <c r="K93" s="70">
        <v>7101.9999999999973</v>
      </c>
      <c r="L93" s="70">
        <v>600.00000000000045</v>
      </c>
      <c r="M93" s="70">
        <v>334.00000000000006</v>
      </c>
      <c r="N93" s="75">
        <v>521</v>
      </c>
    </row>
    <row r="94" spans="1:14" x14ac:dyDescent="0.2">
      <c r="A94" s="151"/>
      <c r="B94" s="62" t="s">
        <v>5</v>
      </c>
      <c r="C94" s="74">
        <v>4630.0000000000009</v>
      </c>
      <c r="D94" s="70">
        <v>4388.9999999999991</v>
      </c>
      <c r="E94" s="70">
        <v>777.00000000000034</v>
      </c>
      <c r="F94" s="70">
        <v>2369.0000000000009</v>
      </c>
      <c r="G94" s="70">
        <v>2946.9999999999982</v>
      </c>
      <c r="H94" s="70">
        <v>213</v>
      </c>
      <c r="I94" s="70">
        <v>272.00000000000017</v>
      </c>
      <c r="J94" s="70">
        <v>109.00000000000001</v>
      </c>
      <c r="K94" s="70">
        <v>6677.0000000000009</v>
      </c>
      <c r="L94" s="70">
        <v>1018.9999999999991</v>
      </c>
      <c r="M94" s="70">
        <v>79.000000000000043</v>
      </c>
      <c r="N94" s="75">
        <v>517.00000000000011</v>
      </c>
    </row>
    <row r="95" spans="1:14" x14ac:dyDescent="0.2">
      <c r="A95" s="151"/>
      <c r="B95" s="62" t="s">
        <v>12</v>
      </c>
      <c r="C95" s="74">
        <v>2303.9999999999991</v>
      </c>
      <c r="D95" s="70">
        <v>1904.9999999999991</v>
      </c>
      <c r="E95" s="70">
        <v>342.99999999999977</v>
      </c>
      <c r="F95" s="70">
        <v>477.00000000000006</v>
      </c>
      <c r="G95" s="70">
        <v>2201</v>
      </c>
      <c r="H95" s="70">
        <v>138</v>
      </c>
      <c r="I95" s="70">
        <v>299.00000000000045</v>
      </c>
      <c r="J95" s="70">
        <v>192.00000000000011</v>
      </c>
      <c r="K95" s="70">
        <v>4821.9999999999945</v>
      </c>
      <c r="L95" s="70">
        <v>464.00000000000011</v>
      </c>
      <c r="M95" s="70">
        <v>382.00000000000011</v>
      </c>
      <c r="N95" s="75">
        <v>793.00000000000023</v>
      </c>
    </row>
    <row r="96" spans="1:14" x14ac:dyDescent="0.2">
      <c r="A96" s="151"/>
      <c r="B96" s="62" t="s">
        <v>17</v>
      </c>
      <c r="C96" s="74">
        <v>2664.0000000000014</v>
      </c>
      <c r="D96" s="70">
        <v>2131.9999999999995</v>
      </c>
      <c r="E96" s="70">
        <v>476.00000000000006</v>
      </c>
      <c r="F96" s="70">
        <v>393.00000000000011</v>
      </c>
      <c r="G96" s="70">
        <v>2742.9999999999986</v>
      </c>
      <c r="H96" s="70">
        <v>128</v>
      </c>
      <c r="I96" s="70">
        <v>203.99999999999977</v>
      </c>
      <c r="J96" s="70">
        <v>149</v>
      </c>
      <c r="K96" s="70">
        <v>3735.9999999999982</v>
      </c>
      <c r="L96" s="70">
        <v>432.99999999999983</v>
      </c>
      <c r="M96" s="70">
        <v>357</v>
      </c>
      <c r="N96" s="75">
        <v>521</v>
      </c>
    </row>
    <row r="97" spans="1:14" x14ac:dyDescent="0.2">
      <c r="A97" s="151"/>
      <c r="B97" s="62" t="s">
        <v>14</v>
      </c>
      <c r="C97" s="74">
        <v>3407.9999999999982</v>
      </c>
      <c r="D97" s="70">
        <v>2792.9999999999986</v>
      </c>
      <c r="E97" s="70">
        <v>604</v>
      </c>
      <c r="F97" s="70">
        <v>406</v>
      </c>
      <c r="G97" s="70">
        <v>2914.0000000000005</v>
      </c>
      <c r="H97" s="70">
        <v>128</v>
      </c>
      <c r="I97" s="70">
        <v>161</v>
      </c>
      <c r="J97" s="70">
        <v>95</v>
      </c>
      <c r="K97" s="70">
        <v>3560.0000000000009</v>
      </c>
      <c r="L97" s="70">
        <v>382</v>
      </c>
      <c r="M97" s="70">
        <v>271.00000000000011</v>
      </c>
      <c r="N97" s="75">
        <v>546.99999999999977</v>
      </c>
    </row>
    <row r="98" spans="1:14" x14ac:dyDescent="0.2">
      <c r="A98" s="151"/>
      <c r="B98" s="62" t="s">
        <v>58</v>
      </c>
      <c r="C98" s="74">
        <v>2541</v>
      </c>
      <c r="D98" s="70">
        <v>2073</v>
      </c>
      <c r="E98" s="70">
        <v>398</v>
      </c>
      <c r="F98" s="70">
        <v>852</v>
      </c>
      <c r="G98" s="70">
        <v>2272.9999999999986</v>
      </c>
      <c r="H98" s="70">
        <v>74.000000000000057</v>
      </c>
      <c r="I98" s="70">
        <v>90</v>
      </c>
      <c r="J98" s="70">
        <v>72</v>
      </c>
      <c r="K98" s="70">
        <v>3366.0000000000009</v>
      </c>
      <c r="L98" s="70">
        <v>459</v>
      </c>
      <c r="M98" s="70">
        <v>175.00000000000003</v>
      </c>
      <c r="N98" s="75">
        <v>307.00000000000034</v>
      </c>
    </row>
    <row r="99" spans="1:14" x14ac:dyDescent="0.2">
      <c r="A99" s="151"/>
      <c r="B99" s="62" t="s">
        <v>18</v>
      </c>
      <c r="C99" s="74">
        <v>885</v>
      </c>
      <c r="D99" s="70">
        <v>957.99999999999943</v>
      </c>
      <c r="E99" s="70">
        <v>116</v>
      </c>
      <c r="F99" s="70">
        <v>15.000000000000005</v>
      </c>
      <c r="G99" s="70">
        <v>686.00000000000023</v>
      </c>
      <c r="H99" s="70">
        <v>50</v>
      </c>
      <c r="I99" s="70">
        <v>53.000000000000007</v>
      </c>
      <c r="J99" s="70">
        <v>46.000000000000014</v>
      </c>
      <c r="K99" s="70">
        <v>1252.9999999999995</v>
      </c>
      <c r="L99" s="70">
        <v>133.00000000000011</v>
      </c>
      <c r="M99" s="70">
        <v>179.00000000000011</v>
      </c>
      <c r="N99" s="75">
        <v>269.00000000000017</v>
      </c>
    </row>
    <row r="100" spans="1:14" x14ac:dyDescent="0.2">
      <c r="A100" s="151"/>
      <c r="B100" s="62" t="s">
        <v>20</v>
      </c>
      <c r="C100" s="74">
        <v>8929.0000000000164</v>
      </c>
      <c r="D100" s="70">
        <v>7529.0000000000036</v>
      </c>
      <c r="E100" s="70">
        <v>1250.9999999999995</v>
      </c>
      <c r="F100" s="70">
        <v>1239</v>
      </c>
      <c r="G100" s="70">
        <v>8647.0000000000091</v>
      </c>
      <c r="H100" s="70">
        <v>408</v>
      </c>
      <c r="I100" s="70">
        <v>578.00000000000011</v>
      </c>
      <c r="J100" s="70">
        <v>349.99999999999972</v>
      </c>
      <c r="K100" s="70">
        <v>17916.999999999993</v>
      </c>
      <c r="L100" s="70">
        <v>1795.9999999999973</v>
      </c>
      <c r="M100" s="70">
        <v>620.99999999999977</v>
      </c>
      <c r="N100" s="75">
        <v>1440.9999999999998</v>
      </c>
    </row>
    <row r="101" spans="1:14" x14ac:dyDescent="0.2">
      <c r="A101" s="151"/>
      <c r="B101" s="62" t="s">
        <v>11</v>
      </c>
      <c r="C101" s="74">
        <v>2405.0000000000009</v>
      </c>
      <c r="D101" s="70">
        <v>2029.0000000000011</v>
      </c>
      <c r="E101" s="70">
        <v>237</v>
      </c>
      <c r="F101" s="70">
        <v>553</v>
      </c>
      <c r="G101" s="70">
        <v>2505.0000000000009</v>
      </c>
      <c r="H101" s="70">
        <v>100</v>
      </c>
      <c r="I101" s="70">
        <v>250.00000000000009</v>
      </c>
      <c r="J101" s="70">
        <v>105</v>
      </c>
      <c r="K101" s="70">
        <v>4486.0000000000018</v>
      </c>
      <c r="L101" s="70">
        <v>302.00000000000006</v>
      </c>
      <c r="M101" s="70">
        <v>361.00000000000006</v>
      </c>
      <c r="N101" s="75">
        <v>486.00000000000011</v>
      </c>
    </row>
    <row r="102" spans="1:14" x14ac:dyDescent="0.2">
      <c r="A102" s="151"/>
      <c r="B102" s="62" t="s">
        <v>13</v>
      </c>
      <c r="C102" s="74">
        <v>3007.0000000000005</v>
      </c>
      <c r="D102" s="70">
        <v>2703</v>
      </c>
      <c r="E102" s="70">
        <v>474</v>
      </c>
      <c r="F102" s="70">
        <v>575.99999999999943</v>
      </c>
      <c r="G102" s="70">
        <v>3698.9999999999995</v>
      </c>
      <c r="H102" s="70">
        <v>240</v>
      </c>
      <c r="I102" s="70">
        <v>153.00000000000003</v>
      </c>
      <c r="J102" s="70">
        <v>337</v>
      </c>
      <c r="K102" s="70">
        <v>5576.0000000000045</v>
      </c>
      <c r="L102" s="70">
        <v>477</v>
      </c>
      <c r="M102" s="70">
        <v>1041.0000000000005</v>
      </c>
      <c r="N102" s="75">
        <v>1296</v>
      </c>
    </row>
    <row r="103" spans="1:14" x14ac:dyDescent="0.2">
      <c r="A103" s="151"/>
      <c r="B103" s="62" t="s">
        <v>54</v>
      </c>
      <c r="C103" s="74">
        <v>1308</v>
      </c>
      <c r="D103" s="70">
        <v>1122.0000000000005</v>
      </c>
      <c r="E103" s="70">
        <v>195</v>
      </c>
      <c r="F103" s="70">
        <v>100</v>
      </c>
      <c r="G103" s="70">
        <v>1051</v>
      </c>
      <c r="H103" s="70">
        <v>86</v>
      </c>
      <c r="I103" s="70">
        <v>77.999999999999943</v>
      </c>
      <c r="J103" s="70">
        <v>73</v>
      </c>
      <c r="K103" s="70">
        <v>1828.0000000000007</v>
      </c>
      <c r="L103" s="70">
        <v>245</v>
      </c>
      <c r="M103" s="70">
        <v>152.00000000000006</v>
      </c>
      <c r="N103" s="75">
        <v>275.00000000000011</v>
      </c>
    </row>
    <row r="104" spans="1:14" x14ac:dyDescent="0.2">
      <c r="A104" s="151"/>
      <c r="B104" s="62" t="s">
        <v>6</v>
      </c>
      <c r="C104" s="74">
        <v>1188.0000000000002</v>
      </c>
      <c r="D104" s="70">
        <v>1086</v>
      </c>
      <c r="E104" s="70">
        <v>195.00000000000003</v>
      </c>
      <c r="F104" s="70">
        <v>167</v>
      </c>
      <c r="G104" s="70">
        <v>976.99999999999943</v>
      </c>
      <c r="H104" s="70">
        <v>84.000000000000071</v>
      </c>
      <c r="I104" s="70">
        <v>138.00000000000006</v>
      </c>
      <c r="J104" s="70">
        <v>50.000000000000014</v>
      </c>
      <c r="K104" s="70">
        <v>1553.9999999999986</v>
      </c>
      <c r="L104" s="70">
        <v>178.99999999999991</v>
      </c>
      <c r="M104" s="70">
        <v>36.000000000000007</v>
      </c>
      <c r="N104" s="75">
        <v>137</v>
      </c>
    </row>
    <row r="105" spans="1:14" x14ac:dyDescent="0.2">
      <c r="A105" s="151"/>
      <c r="B105" s="62" t="s">
        <v>9</v>
      </c>
      <c r="C105" s="74">
        <v>2510.0000000000005</v>
      </c>
      <c r="D105" s="70">
        <v>1998.9999999999991</v>
      </c>
      <c r="E105" s="70">
        <v>408.99999999999983</v>
      </c>
      <c r="F105" s="70">
        <v>445.00000000000034</v>
      </c>
      <c r="G105" s="70">
        <v>1983.0000000000009</v>
      </c>
      <c r="H105" s="70">
        <v>112</v>
      </c>
      <c r="I105" s="70">
        <v>167</v>
      </c>
      <c r="J105" s="70">
        <v>165.00000000000003</v>
      </c>
      <c r="K105" s="70">
        <v>4131.0000000000009</v>
      </c>
      <c r="L105" s="70">
        <v>570.99999999999977</v>
      </c>
      <c r="M105" s="70">
        <v>275</v>
      </c>
      <c r="N105" s="75">
        <v>279.00000000000006</v>
      </c>
    </row>
    <row r="106" spans="1:14" x14ac:dyDescent="0.2">
      <c r="A106" s="151"/>
      <c r="B106" s="62" t="s">
        <v>7</v>
      </c>
      <c r="C106" s="74">
        <v>2395</v>
      </c>
      <c r="D106" s="70">
        <v>2006.9999999999995</v>
      </c>
      <c r="E106" s="70">
        <v>343.00000000000011</v>
      </c>
      <c r="F106" s="70">
        <v>299.00000000000028</v>
      </c>
      <c r="G106" s="70">
        <v>2877.9999999999986</v>
      </c>
      <c r="H106" s="70">
        <v>81.000000000000057</v>
      </c>
      <c r="I106" s="70">
        <v>167.00000000000003</v>
      </c>
      <c r="J106" s="70">
        <v>215</v>
      </c>
      <c r="K106" s="70">
        <v>4487.9999999999991</v>
      </c>
      <c r="L106" s="70">
        <v>393.99999999999989</v>
      </c>
      <c r="M106" s="70">
        <v>165.00000000000006</v>
      </c>
      <c r="N106" s="75">
        <v>249.00000000000009</v>
      </c>
    </row>
    <row r="107" spans="1:14" ht="13.5" thickBot="1" x14ac:dyDescent="0.25">
      <c r="A107" s="152"/>
      <c r="B107" s="82" t="s">
        <v>4</v>
      </c>
      <c r="C107" s="79">
        <v>69912.000000000073</v>
      </c>
      <c r="D107" s="80">
        <v>59047</v>
      </c>
      <c r="E107" s="80">
        <v>11348.000000000016</v>
      </c>
      <c r="F107" s="80">
        <v>15268.999999999942</v>
      </c>
      <c r="G107" s="80">
        <v>66069.999999999985</v>
      </c>
      <c r="H107" s="80">
        <v>3152.9999999999945</v>
      </c>
      <c r="I107" s="80">
        <v>4577.9999999999982</v>
      </c>
      <c r="J107" s="80">
        <v>3160.0000000000232</v>
      </c>
      <c r="K107" s="80">
        <v>119359.99999999999</v>
      </c>
      <c r="L107" s="80">
        <v>12822.999999999985</v>
      </c>
      <c r="M107" s="80">
        <v>7779.0000000000073</v>
      </c>
      <c r="N107" s="81">
        <v>13938.00000000004</v>
      </c>
    </row>
    <row r="108" spans="1:14" ht="12.75" customHeight="1" x14ac:dyDescent="0.2">
      <c r="A108" s="151" t="s">
        <v>95</v>
      </c>
      <c r="B108" s="69" t="s">
        <v>52</v>
      </c>
      <c r="C108" s="71">
        <v>4633</v>
      </c>
      <c r="D108" s="72">
        <v>3972.0000000000032</v>
      </c>
      <c r="E108" s="72">
        <v>464.00000000000006</v>
      </c>
      <c r="F108" s="72">
        <v>792.00000000000034</v>
      </c>
      <c r="G108" s="72">
        <v>5102.0000000000018</v>
      </c>
      <c r="H108" s="72">
        <v>255.00000000000003</v>
      </c>
      <c r="I108" s="72">
        <v>353</v>
      </c>
      <c r="J108" s="72">
        <v>106.0000000000001</v>
      </c>
      <c r="K108" s="72">
        <v>7843.0000000000064</v>
      </c>
      <c r="L108" s="72">
        <v>684</v>
      </c>
      <c r="M108" s="72">
        <v>162</v>
      </c>
      <c r="N108" s="73">
        <v>231.00000000000006</v>
      </c>
    </row>
    <row r="109" spans="1:14" x14ac:dyDescent="0.2">
      <c r="A109" s="151"/>
      <c r="B109" s="62" t="s">
        <v>10</v>
      </c>
      <c r="C109" s="74">
        <v>2521.9999999999986</v>
      </c>
      <c r="D109" s="70">
        <v>1988.0000000000011</v>
      </c>
      <c r="E109" s="70">
        <v>568</v>
      </c>
      <c r="F109" s="70">
        <v>266.00000000000028</v>
      </c>
      <c r="G109" s="70">
        <v>2938.9999999999991</v>
      </c>
      <c r="H109" s="70">
        <v>213.00000000000003</v>
      </c>
      <c r="I109" s="70">
        <v>149.00000000000006</v>
      </c>
      <c r="J109" s="70">
        <v>144</v>
      </c>
      <c r="K109" s="70">
        <v>5481.9999999999973</v>
      </c>
      <c r="L109" s="70">
        <v>331.00000000000006</v>
      </c>
      <c r="M109" s="70">
        <v>104</v>
      </c>
      <c r="N109" s="75">
        <v>133</v>
      </c>
    </row>
    <row r="110" spans="1:14" x14ac:dyDescent="0.2">
      <c r="A110" s="151"/>
      <c r="B110" s="62" t="s">
        <v>15</v>
      </c>
      <c r="C110" s="74">
        <v>2628</v>
      </c>
      <c r="D110" s="70">
        <v>2288.0000000000005</v>
      </c>
      <c r="E110" s="70">
        <v>440.00000000000011</v>
      </c>
      <c r="F110" s="70">
        <v>642.99999999999977</v>
      </c>
      <c r="G110" s="70">
        <v>2491</v>
      </c>
      <c r="H110" s="70">
        <v>119</v>
      </c>
      <c r="I110" s="70">
        <v>169.00000000000003</v>
      </c>
      <c r="J110" s="70">
        <v>161</v>
      </c>
      <c r="K110" s="70">
        <v>4875.0000000000027</v>
      </c>
      <c r="L110" s="70">
        <v>699</v>
      </c>
      <c r="M110" s="70">
        <v>89.000000000000028</v>
      </c>
      <c r="N110" s="75">
        <v>150</v>
      </c>
    </row>
    <row r="111" spans="1:14" x14ac:dyDescent="0.2">
      <c r="A111" s="151"/>
      <c r="B111" s="62" t="s">
        <v>16</v>
      </c>
      <c r="C111" s="74">
        <v>4451</v>
      </c>
      <c r="D111" s="70">
        <v>3828.9999999999995</v>
      </c>
      <c r="E111" s="70">
        <v>599.99999999999943</v>
      </c>
      <c r="F111" s="70">
        <v>612.00000000000034</v>
      </c>
      <c r="G111" s="70">
        <v>3359.0000000000005</v>
      </c>
      <c r="H111" s="70">
        <v>232.9999999999998</v>
      </c>
      <c r="I111" s="70">
        <v>233.99999999999966</v>
      </c>
      <c r="J111" s="70">
        <v>186.99999999999989</v>
      </c>
      <c r="K111" s="70">
        <v>7434.0000000000082</v>
      </c>
      <c r="L111" s="70">
        <v>887.00000000000102</v>
      </c>
      <c r="M111" s="70">
        <v>415</v>
      </c>
      <c r="N111" s="75">
        <v>564.00000000000011</v>
      </c>
    </row>
    <row r="112" spans="1:14" x14ac:dyDescent="0.2">
      <c r="A112" s="151"/>
      <c r="B112" s="62" t="s">
        <v>19</v>
      </c>
      <c r="C112" s="74">
        <v>11617.000000000005</v>
      </c>
      <c r="D112" s="70">
        <v>9232.0000000000018</v>
      </c>
      <c r="E112" s="70">
        <v>2459</v>
      </c>
      <c r="F112" s="70">
        <v>1748.9999999999993</v>
      </c>
      <c r="G112" s="70">
        <v>13630.000000000016</v>
      </c>
      <c r="H112" s="70">
        <v>612.99999999999875</v>
      </c>
      <c r="I112" s="70">
        <v>630.99999999999966</v>
      </c>
      <c r="J112" s="70">
        <v>509.00000000000023</v>
      </c>
      <c r="K112" s="70">
        <v>20471.000000000004</v>
      </c>
      <c r="L112" s="70">
        <v>2809.9999999999977</v>
      </c>
      <c r="M112" s="70">
        <v>110.00000000000006</v>
      </c>
      <c r="N112" s="75">
        <v>435.99999999999983</v>
      </c>
    </row>
    <row r="113" spans="1:14" x14ac:dyDescent="0.2">
      <c r="A113" s="151"/>
      <c r="B113" s="62" t="s">
        <v>171</v>
      </c>
      <c r="C113" s="74">
        <v>2838.9999999999991</v>
      </c>
      <c r="D113" s="70">
        <v>2276.0000000000005</v>
      </c>
      <c r="E113" s="70">
        <v>424.00000000000023</v>
      </c>
      <c r="F113" s="70">
        <v>802.99999999999977</v>
      </c>
      <c r="G113" s="70">
        <v>1979.9999999999984</v>
      </c>
      <c r="H113" s="70">
        <v>108</v>
      </c>
      <c r="I113" s="70">
        <v>182.00000000000003</v>
      </c>
      <c r="J113" s="70">
        <v>123</v>
      </c>
      <c r="K113" s="70">
        <v>3980.9999999999982</v>
      </c>
      <c r="L113" s="70">
        <v>553.99999999999966</v>
      </c>
      <c r="M113" s="70">
        <v>37.000000000000007</v>
      </c>
      <c r="N113" s="75">
        <v>92.000000000000028</v>
      </c>
    </row>
    <row r="114" spans="1:14" x14ac:dyDescent="0.2">
      <c r="A114" s="151"/>
      <c r="B114" s="62" t="s">
        <v>8</v>
      </c>
      <c r="C114" s="74">
        <v>3796.0000000000023</v>
      </c>
      <c r="D114" s="70">
        <v>3427.0000000000005</v>
      </c>
      <c r="E114" s="70">
        <v>449</v>
      </c>
      <c r="F114" s="70">
        <v>902.00000000000045</v>
      </c>
      <c r="G114" s="70">
        <v>2580.9999999999995</v>
      </c>
      <c r="H114" s="70">
        <v>211.00000000000017</v>
      </c>
      <c r="I114" s="70">
        <v>435.00000000000023</v>
      </c>
      <c r="J114" s="70">
        <v>127.00000000000009</v>
      </c>
      <c r="K114" s="70">
        <v>7458.9999999999936</v>
      </c>
      <c r="L114" s="70">
        <v>785.99999999999955</v>
      </c>
      <c r="M114" s="70">
        <v>203</v>
      </c>
      <c r="N114" s="75">
        <v>200</v>
      </c>
    </row>
    <row r="115" spans="1:14" x14ac:dyDescent="0.2">
      <c r="A115" s="151"/>
      <c r="B115" s="62" t="s">
        <v>5</v>
      </c>
      <c r="C115" s="74">
        <v>4486</v>
      </c>
      <c r="D115" s="70">
        <v>3562.0000000000027</v>
      </c>
      <c r="E115" s="70">
        <v>680</v>
      </c>
      <c r="F115" s="70">
        <v>1207.9999999999998</v>
      </c>
      <c r="G115" s="70">
        <v>3233.9999999999977</v>
      </c>
      <c r="H115" s="70">
        <v>277.00000000000011</v>
      </c>
      <c r="I115" s="70">
        <v>307.00000000000011</v>
      </c>
      <c r="J115" s="70">
        <v>125</v>
      </c>
      <c r="K115" s="70">
        <v>7384.0000000000027</v>
      </c>
      <c r="L115" s="70">
        <v>989</v>
      </c>
      <c r="M115" s="70">
        <v>34.000000000000021</v>
      </c>
      <c r="N115" s="75">
        <v>50</v>
      </c>
    </row>
    <row r="116" spans="1:14" x14ac:dyDescent="0.2">
      <c r="A116" s="151"/>
      <c r="B116" s="62" t="s">
        <v>12</v>
      </c>
      <c r="C116" s="74">
        <v>2349.9999999999991</v>
      </c>
      <c r="D116" s="70">
        <v>1950.9999999999995</v>
      </c>
      <c r="E116" s="70">
        <v>371</v>
      </c>
      <c r="F116" s="70">
        <v>456.99999999999977</v>
      </c>
      <c r="G116" s="70">
        <v>2354.9999999999982</v>
      </c>
      <c r="H116" s="70">
        <v>166.00000000000009</v>
      </c>
      <c r="I116" s="70">
        <v>274</v>
      </c>
      <c r="J116" s="70">
        <v>220.00000000000009</v>
      </c>
      <c r="K116" s="70">
        <v>4954.9999999999973</v>
      </c>
      <c r="L116" s="70">
        <v>478</v>
      </c>
      <c r="M116" s="70">
        <v>191.00000000000014</v>
      </c>
      <c r="N116" s="75">
        <v>333</v>
      </c>
    </row>
    <row r="117" spans="1:14" x14ac:dyDescent="0.2">
      <c r="A117" s="151"/>
      <c r="B117" s="62" t="s">
        <v>17</v>
      </c>
      <c r="C117" s="74">
        <v>2990</v>
      </c>
      <c r="D117" s="70">
        <v>2496</v>
      </c>
      <c r="E117" s="70">
        <v>543</v>
      </c>
      <c r="F117" s="70">
        <v>317.00000000000011</v>
      </c>
      <c r="G117" s="70">
        <v>3259.9999999999986</v>
      </c>
      <c r="H117" s="70">
        <v>185.00000000000003</v>
      </c>
      <c r="I117" s="70">
        <v>195</v>
      </c>
      <c r="J117" s="70">
        <v>158</v>
      </c>
      <c r="K117" s="70">
        <v>4057.9999999999973</v>
      </c>
      <c r="L117" s="70">
        <v>588</v>
      </c>
      <c r="M117" s="70">
        <v>195.00000000000006</v>
      </c>
      <c r="N117" s="75">
        <v>99</v>
      </c>
    </row>
    <row r="118" spans="1:14" x14ac:dyDescent="0.2">
      <c r="A118" s="151"/>
      <c r="B118" s="62" t="s">
        <v>14</v>
      </c>
      <c r="C118" s="74">
        <v>3172.9999999999982</v>
      </c>
      <c r="D118" s="70">
        <v>2525.0000000000009</v>
      </c>
      <c r="E118" s="70">
        <v>583</v>
      </c>
      <c r="F118" s="70">
        <v>252.00000000000009</v>
      </c>
      <c r="G118" s="70">
        <v>2924</v>
      </c>
      <c r="H118" s="70">
        <v>162.99999999999991</v>
      </c>
      <c r="I118" s="70">
        <v>174.00000000000011</v>
      </c>
      <c r="J118" s="70">
        <v>115.99999999999993</v>
      </c>
      <c r="K118" s="70">
        <v>3977.9999999999968</v>
      </c>
      <c r="L118" s="70">
        <v>469.00000000000023</v>
      </c>
      <c r="M118" s="70">
        <v>11</v>
      </c>
      <c r="N118" s="75">
        <v>121.00000000000004</v>
      </c>
    </row>
    <row r="119" spans="1:14" x14ac:dyDescent="0.2">
      <c r="A119" s="151"/>
      <c r="B119" s="62" t="s">
        <v>58</v>
      </c>
      <c r="C119" s="74">
        <v>2047.9999999999995</v>
      </c>
      <c r="D119" s="70">
        <v>1631.0000000000005</v>
      </c>
      <c r="E119" s="70">
        <v>349.99999999999983</v>
      </c>
      <c r="F119" s="70">
        <v>300.99999999999977</v>
      </c>
      <c r="G119" s="70">
        <v>1926.0000000000011</v>
      </c>
      <c r="H119" s="70">
        <v>67.000000000000014</v>
      </c>
      <c r="I119" s="70">
        <v>80</v>
      </c>
      <c r="J119" s="70">
        <v>94.000000000000014</v>
      </c>
      <c r="K119" s="70">
        <v>2985.9999999999995</v>
      </c>
      <c r="L119" s="70">
        <v>390</v>
      </c>
      <c r="M119" s="70">
        <v>65.000000000000028</v>
      </c>
      <c r="N119" s="75">
        <v>59</v>
      </c>
    </row>
    <row r="120" spans="1:14" x14ac:dyDescent="0.2">
      <c r="A120" s="151"/>
      <c r="B120" s="62" t="s">
        <v>18</v>
      </c>
      <c r="C120" s="74">
        <v>646.99999999999977</v>
      </c>
      <c r="D120" s="70">
        <v>723</v>
      </c>
      <c r="E120" s="70">
        <v>94</v>
      </c>
      <c r="F120" s="70">
        <v>8.0000000000000018</v>
      </c>
      <c r="G120" s="70">
        <v>644.00000000000011</v>
      </c>
      <c r="H120" s="70">
        <v>58.000000000000007</v>
      </c>
      <c r="I120" s="70">
        <v>48</v>
      </c>
      <c r="J120" s="70">
        <v>46.000000000000014</v>
      </c>
      <c r="K120" s="70">
        <v>1199.0000000000002</v>
      </c>
      <c r="L120" s="70">
        <v>133.00000000000009</v>
      </c>
      <c r="M120" s="70">
        <v>0</v>
      </c>
      <c r="N120" s="75">
        <v>13.000000000000002</v>
      </c>
    </row>
    <row r="121" spans="1:14" x14ac:dyDescent="0.2">
      <c r="A121" s="151"/>
      <c r="B121" s="62" t="s">
        <v>20</v>
      </c>
      <c r="C121" s="74">
        <v>8127.0000000000109</v>
      </c>
      <c r="D121" s="70">
        <v>6857.0000000000018</v>
      </c>
      <c r="E121" s="70">
        <v>1245.9999999999982</v>
      </c>
      <c r="F121" s="70">
        <v>693.00000000000125</v>
      </c>
      <c r="G121" s="70">
        <v>8760.9999999999854</v>
      </c>
      <c r="H121" s="70">
        <v>443.99999999999972</v>
      </c>
      <c r="I121" s="70">
        <v>605.9999999999992</v>
      </c>
      <c r="J121" s="70">
        <v>350</v>
      </c>
      <c r="K121" s="70">
        <v>18186.999999999989</v>
      </c>
      <c r="L121" s="70">
        <v>1834.9999999999984</v>
      </c>
      <c r="M121" s="70">
        <v>103.00000000000001</v>
      </c>
      <c r="N121" s="75">
        <v>331.00000000000017</v>
      </c>
    </row>
    <row r="122" spans="1:14" x14ac:dyDescent="0.2">
      <c r="A122" s="151"/>
      <c r="B122" s="62" t="s">
        <v>11</v>
      </c>
      <c r="C122" s="74">
        <v>2262.9999999999995</v>
      </c>
      <c r="D122" s="70">
        <v>1975.0000000000002</v>
      </c>
      <c r="E122" s="70">
        <v>230</v>
      </c>
      <c r="F122" s="70">
        <v>454.00000000000011</v>
      </c>
      <c r="G122" s="70">
        <v>2442.0000000000009</v>
      </c>
      <c r="H122" s="70">
        <v>153</v>
      </c>
      <c r="I122" s="70">
        <v>287</v>
      </c>
      <c r="J122" s="70">
        <v>134.00000000000006</v>
      </c>
      <c r="K122" s="70">
        <v>4619.0000000000027</v>
      </c>
      <c r="L122" s="70">
        <v>329.00000000000006</v>
      </c>
      <c r="M122" s="70">
        <v>235.99999999999989</v>
      </c>
      <c r="N122" s="75">
        <v>99.999999999999943</v>
      </c>
    </row>
    <row r="123" spans="1:14" x14ac:dyDescent="0.2">
      <c r="A123" s="151"/>
      <c r="B123" s="62" t="s">
        <v>13</v>
      </c>
      <c r="C123" s="74">
        <v>3116.0000000000023</v>
      </c>
      <c r="D123" s="70">
        <v>2621.9999999999991</v>
      </c>
      <c r="E123" s="70">
        <v>505.00000000000017</v>
      </c>
      <c r="F123" s="70">
        <v>587.00000000000057</v>
      </c>
      <c r="G123" s="70">
        <v>3860.0000000000009</v>
      </c>
      <c r="H123" s="70">
        <v>313.99999999999955</v>
      </c>
      <c r="I123" s="70">
        <v>175</v>
      </c>
      <c r="J123" s="70">
        <v>283.99999999999983</v>
      </c>
      <c r="K123" s="70">
        <v>5892.0000000000036</v>
      </c>
      <c r="L123" s="70">
        <v>572.00000000000045</v>
      </c>
      <c r="M123" s="70">
        <v>107</v>
      </c>
      <c r="N123" s="75">
        <v>284.00000000000011</v>
      </c>
    </row>
    <row r="124" spans="1:14" x14ac:dyDescent="0.2">
      <c r="A124" s="151"/>
      <c r="B124" s="62" t="s">
        <v>54</v>
      </c>
      <c r="C124" s="74">
        <v>1411.0000000000002</v>
      </c>
      <c r="D124" s="70">
        <v>1226</v>
      </c>
      <c r="E124" s="70">
        <v>203.00000000000003</v>
      </c>
      <c r="F124" s="70">
        <v>105</v>
      </c>
      <c r="G124" s="70">
        <v>1135.0000000000005</v>
      </c>
      <c r="H124" s="70">
        <v>85.000000000000028</v>
      </c>
      <c r="I124" s="70">
        <v>80.000000000000014</v>
      </c>
      <c r="J124" s="70">
        <v>93</v>
      </c>
      <c r="K124" s="70">
        <v>1959.0000000000009</v>
      </c>
      <c r="L124" s="70">
        <v>281</v>
      </c>
      <c r="M124" s="70">
        <v>29.000000000000007</v>
      </c>
      <c r="N124" s="75">
        <v>72.000000000000028</v>
      </c>
    </row>
    <row r="125" spans="1:14" x14ac:dyDescent="0.2">
      <c r="A125" s="151"/>
      <c r="B125" s="62" t="s">
        <v>6</v>
      </c>
      <c r="C125" s="74">
        <v>1153.0000000000002</v>
      </c>
      <c r="D125" s="70">
        <v>1062</v>
      </c>
      <c r="E125" s="70">
        <v>199.00000000000003</v>
      </c>
      <c r="F125" s="70">
        <v>78</v>
      </c>
      <c r="G125" s="70">
        <v>1088.0000000000005</v>
      </c>
      <c r="H125" s="70">
        <v>99</v>
      </c>
      <c r="I125" s="70">
        <v>170.00000000000011</v>
      </c>
      <c r="J125" s="70">
        <v>62</v>
      </c>
      <c r="K125" s="70">
        <v>1506.0000000000009</v>
      </c>
      <c r="L125" s="70">
        <v>273</v>
      </c>
      <c r="M125" s="70">
        <v>18</v>
      </c>
      <c r="N125" s="75">
        <v>38.000000000000028</v>
      </c>
    </row>
    <row r="126" spans="1:14" x14ac:dyDescent="0.2">
      <c r="A126" s="151"/>
      <c r="B126" s="62" t="s">
        <v>9</v>
      </c>
      <c r="C126" s="74">
        <v>2246.9999999999995</v>
      </c>
      <c r="D126" s="70">
        <v>1860.0000000000002</v>
      </c>
      <c r="E126" s="70">
        <v>382</v>
      </c>
      <c r="F126" s="70">
        <v>273.00000000000017</v>
      </c>
      <c r="G126" s="70">
        <v>2145.0000000000005</v>
      </c>
      <c r="H126" s="70">
        <v>129</v>
      </c>
      <c r="I126" s="70">
        <v>159.99999999999989</v>
      </c>
      <c r="J126" s="70">
        <v>190</v>
      </c>
      <c r="K126" s="70">
        <v>4340.0000000000009</v>
      </c>
      <c r="L126" s="70">
        <v>522</v>
      </c>
      <c r="M126" s="70">
        <v>139</v>
      </c>
      <c r="N126" s="75">
        <v>84</v>
      </c>
    </row>
    <row r="127" spans="1:14" x14ac:dyDescent="0.2">
      <c r="A127" s="151"/>
      <c r="B127" s="62" t="s">
        <v>7</v>
      </c>
      <c r="C127" s="74">
        <v>3006.0000000000005</v>
      </c>
      <c r="D127" s="70">
        <v>2586.9999999999986</v>
      </c>
      <c r="E127" s="70">
        <v>414.00000000000011</v>
      </c>
      <c r="F127" s="70">
        <v>307.00000000000011</v>
      </c>
      <c r="G127" s="70">
        <v>3905.9999999999986</v>
      </c>
      <c r="H127" s="70">
        <v>162.00000000000014</v>
      </c>
      <c r="I127" s="70">
        <v>172</v>
      </c>
      <c r="J127" s="70">
        <v>296.00000000000017</v>
      </c>
      <c r="K127" s="70">
        <v>5111.0000000000027</v>
      </c>
      <c r="L127" s="70">
        <v>536.00000000000023</v>
      </c>
      <c r="M127" s="70">
        <v>66</v>
      </c>
      <c r="N127" s="75">
        <v>105</v>
      </c>
    </row>
    <row r="128" spans="1:14" ht="13.5" thickBot="1" x14ac:dyDescent="0.25">
      <c r="A128" s="152"/>
      <c r="B128" s="82" t="s">
        <v>4</v>
      </c>
      <c r="C128" s="79">
        <v>69502.999999999796</v>
      </c>
      <c r="D128" s="80">
        <v>58089.000000000116</v>
      </c>
      <c r="E128" s="80">
        <v>11204.000000000033</v>
      </c>
      <c r="F128" s="80">
        <v>10806.999999999987</v>
      </c>
      <c r="G128" s="80">
        <v>69762.000000000131</v>
      </c>
      <c r="H128" s="80">
        <v>4053.9999999999995</v>
      </c>
      <c r="I128" s="80">
        <v>4881.0000000000164</v>
      </c>
      <c r="J128" s="80">
        <v>3524.9999999999923</v>
      </c>
      <c r="K128" s="80">
        <v>123718.99999999978</v>
      </c>
      <c r="L128" s="80">
        <v>14145.999999999976</v>
      </c>
      <c r="M128" s="80">
        <v>2313.9999999999973</v>
      </c>
      <c r="N128" s="81">
        <v>3494.9999999999836</v>
      </c>
    </row>
    <row r="129" spans="1:14" ht="12.75" customHeight="1" x14ac:dyDescent="0.2">
      <c r="A129" s="151" t="s">
        <v>94</v>
      </c>
      <c r="B129" s="69" t="s">
        <v>52</v>
      </c>
      <c r="C129" s="71">
        <v>4235.0000000000018</v>
      </c>
      <c r="D129" s="72">
        <v>3633</v>
      </c>
      <c r="E129" s="72">
        <v>439</v>
      </c>
      <c r="F129" s="72">
        <v>586.00000000000034</v>
      </c>
      <c r="G129" s="72">
        <v>4837.0000000000018</v>
      </c>
      <c r="H129" s="72">
        <v>245.99999999999969</v>
      </c>
      <c r="I129" s="72">
        <v>248</v>
      </c>
      <c r="J129" s="72">
        <v>77.000000000000043</v>
      </c>
      <c r="K129" s="72">
        <v>7426.9999999999973</v>
      </c>
      <c r="L129" s="72">
        <v>560.00000000000011</v>
      </c>
      <c r="M129" s="72">
        <v>162</v>
      </c>
      <c r="N129" s="73">
        <v>227.00000000000011</v>
      </c>
    </row>
    <row r="130" spans="1:14" x14ac:dyDescent="0.2">
      <c r="A130" s="151"/>
      <c r="B130" s="62" t="s">
        <v>10</v>
      </c>
      <c r="C130" s="74">
        <v>2419.0000000000014</v>
      </c>
      <c r="D130" s="70">
        <v>1916</v>
      </c>
      <c r="E130" s="70">
        <v>539.00000000000023</v>
      </c>
      <c r="F130" s="70">
        <v>251</v>
      </c>
      <c r="G130" s="70">
        <v>2761.0000000000009</v>
      </c>
      <c r="H130" s="70">
        <v>202</v>
      </c>
      <c r="I130" s="70">
        <v>101</v>
      </c>
      <c r="J130" s="70">
        <v>136</v>
      </c>
      <c r="K130" s="70">
        <v>5149.9999999999982</v>
      </c>
      <c r="L130" s="70">
        <v>270</v>
      </c>
      <c r="M130" s="70">
        <v>104</v>
      </c>
      <c r="N130" s="75">
        <v>133</v>
      </c>
    </row>
    <row r="131" spans="1:14" x14ac:dyDescent="0.2">
      <c r="A131" s="151"/>
      <c r="B131" s="62" t="s">
        <v>15</v>
      </c>
      <c r="C131" s="74">
        <v>2180.0000000000005</v>
      </c>
      <c r="D131" s="70">
        <v>2014.0000000000009</v>
      </c>
      <c r="E131" s="70">
        <v>335.00000000000011</v>
      </c>
      <c r="F131" s="70">
        <v>314.00000000000034</v>
      </c>
      <c r="G131" s="70">
        <v>2131</v>
      </c>
      <c r="H131" s="70">
        <v>115.00000000000001</v>
      </c>
      <c r="I131" s="70">
        <v>108</v>
      </c>
      <c r="J131" s="70">
        <v>105</v>
      </c>
      <c r="K131" s="70">
        <v>4094.0000000000005</v>
      </c>
      <c r="L131" s="70">
        <v>510.00000000000011</v>
      </c>
      <c r="M131" s="70">
        <v>89.000000000000028</v>
      </c>
      <c r="N131" s="75">
        <v>134.00000000000006</v>
      </c>
    </row>
    <row r="132" spans="1:14" x14ac:dyDescent="0.2">
      <c r="A132" s="151"/>
      <c r="B132" s="62" t="s">
        <v>16</v>
      </c>
      <c r="C132" s="74">
        <v>4194.0000000000018</v>
      </c>
      <c r="D132" s="70">
        <v>3685.9999999999955</v>
      </c>
      <c r="E132" s="70">
        <v>539</v>
      </c>
      <c r="F132" s="70">
        <v>582.00000000000034</v>
      </c>
      <c r="G132" s="70">
        <v>2937.9999999999986</v>
      </c>
      <c r="H132" s="70">
        <v>221.00000000000009</v>
      </c>
      <c r="I132" s="70">
        <v>194.9999999999998</v>
      </c>
      <c r="J132" s="70">
        <v>160.00000000000009</v>
      </c>
      <c r="K132" s="70">
        <v>6778.9999999999991</v>
      </c>
      <c r="L132" s="70">
        <v>690.00000000000091</v>
      </c>
      <c r="M132" s="70">
        <v>372.00000000000023</v>
      </c>
      <c r="N132" s="75">
        <v>490.00000000000023</v>
      </c>
    </row>
    <row r="133" spans="1:14" x14ac:dyDescent="0.2">
      <c r="A133" s="151"/>
      <c r="B133" s="62" t="s">
        <v>19</v>
      </c>
      <c r="C133" s="74">
        <v>10404</v>
      </c>
      <c r="D133" s="70">
        <v>8346.9999999999945</v>
      </c>
      <c r="E133" s="70">
        <v>2172.9999999999982</v>
      </c>
      <c r="F133" s="70">
        <v>1305.0000000000027</v>
      </c>
      <c r="G133" s="70">
        <v>11103.999999999982</v>
      </c>
      <c r="H133" s="70">
        <v>528.99999999999977</v>
      </c>
      <c r="I133" s="70">
        <v>438.99999999999972</v>
      </c>
      <c r="J133" s="70">
        <v>345.99999999999966</v>
      </c>
      <c r="K133" s="70">
        <v>16801.000000000007</v>
      </c>
      <c r="L133" s="70">
        <v>1926.0000000000011</v>
      </c>
      <c r="M133" s="70">
        <v>106.99999999999994</v>
      </c>
      <c r="N133" s="75">
        <v>391.00000000000011</v>
      </c>
    </row>
    <row r="134" spans="1:14" x14ac:dyDescent="0.2">
      <c r="A134" s="151"/>
      <c r="B134" s="62" t="s">
        <v>171</v>
      </c>
      <c r="C134" s="74">
        <v>2703.9999999999995</v>
      </c>
      <c r="D134" s="70">
        <v>2169.9999999999986</v>
      </c>
      <c r="E134" s="70">
        <v>404.99999999999983</v>
      </c>
      <c r="F134" s="70">
        <v>670</v>
      </c>
      <c r="G134" s="70">
        <v>1602.9999999999998</v>
      </c>
      <c r="H134" s="70">
        <v>90.000000000000028</v>
      </c>
      <c r="I134" s="70">
        <v>126.0000000000001</v>
      </c>
      <c r="J134" s="70">
        <v>101</v>
      </c>
      <c r="K134" s="70">
        <v>3535.9999999999995</v>
      </c>
      <c r="L134" s="70">
        <v>373.00000000000023</v>
      </c>
      <c r="M134" s="70">
        <v>28.000000000000011</v>
      </c>
      <c r="N134" s="75">
        <v>41.000000000000007</v>
      </c>
    </row>
    <row r="135" spans="1:14" x14ac:dyDescent="0.2">
      <c r="A135" s="151"/>
      <c r="B135" s="62" t="s">
        <v>8</v>
      </c>
      <c r="C135" s="74">
        <v>3613.9999999999977</v>
      </c>
      <c r="D135" s="70">
        <v>3267.9999999999986</v>
      </c>
      <c r="E135" s="70">
        <v>424.00000000000011</v>
      </c>
      <c r="F135" s="70">
        <v>831.00000000000068</v>
      </c>
      <c r="G135" s="70">
        <v>2312.9999999999995</v>
      </c>
      <c r="H135" s="70">
        <v>190.99999999999986</v>
      </c>
      <c r="I135" s="70">
        <v>345.99999999999977</v>
      </c>
      <c r="J135" s="70">
        <v>114</v>
      </c>
      <c r="K135" s="70">
        <v>6825.9999999999991</v>
      </c>
      <c r="L135" s="70">
        <v>644.99999999999977</v>
      </c>
      <c r="M135" s="70">
        <v>185.00000000000003</v>
      </c>
      <c r="N135" s="75">
        <v>174</v>
      </c>
    </row>
    <row r="136" spans="1:14" x14ac:dyDescent="0.2">
      <c r="A136" s="151"/>
      <c r="B136" s="62" t="s">
        <v>5</v>
      </c>
      <c r="C136" s="74">
        <v>4321</v>
      </c>
      <c r="D136" s="70">
        <v>3419.0000000000027</v>
      </c>
      <c r="E136" s="70">
        <v>606</v>
      </c>
      <c r="F136" s="70">
        <v>945.99999999999977</v>
      </c>
      <c r="G136" s="70">
        <v>2859.9999999999991</v>
      </c>
      <c r="H136" s="70">
        <v>230.00000000000014</v>
      </c>
      <c r="I136" s="70">
        <v>204</v>
      </c>
      <c r="J136" s="70">
        <v>85</v>
      </c>
      <c r="K136" s="70">
        <v>6728.0000000000036</v>
      </c>
      <c r="L136" s="70">
        <v>632.00000000000023</v>
      </c>
      <c r="M136" s="70">
        <v>34.000000000000021</v>
      </c>
      <c r="N136" s="75">
        <v>42</v>
      </c>
    </row>
    <row r="137" spans="1:14" x14ac:dyDescent="0.2">
      <c r="A137" s="151"/>
      <c r="B137" s="62" t="s">
        <v>12</v>
      </c>
      <c r="C137" s="74">
        <v>2150.9999999999995</v>
      </c>
      <c r="D137" s="70">
        <v>1813.0000000000014</v>
      </c>
      <c r="E137" s="70">
        <v>327.00000000000023</v>
      </c>
      <c r="F137" s="70">
        <v>396.00000000000006</v>
      </c>
      <c r="G137" s="70">
        <v>2189.0000000000005</v>
      </c>
      <c r="H137" s="70">
        <v>157.00000000000006</v>
      </c>
      <c r="I137" s="70">
        <v>230.00000000000023</v>
      </c>
      <c r="J137" s="70">
        <v>174.99999999999991</v>
      </c>
      <c r="K137" s="70">
        <v>4719.0000000000009</v>
      </c>
      <c r="L137" s="70">
        <v>401</v>
      </c>
      <c r="M137" s="70">
        <v>180.99999999999991</v>
      </c>
      <c r="N137" s="75">
        <v>313</v>
      </c>
    </row>
    <row r="138" spans="1:14" x14ac:dyDescent="0.2">
      <c r="A138" s="151"/>
      <c r="B138" s="62" t="s">
        <v>17</v>
      </c>
      <c r="C138" s="74">
        <v>2873.0000000000005</v>
      </c>
      <c r="D138" s="70">
        <v>2391.0000000000005</v>
      </c>
      <c r="E138" s="70">
        <v>508.00000000000017</v>
      </c>
      <c r="F138" s="70">
        <v>311</v>
      </c>
      <c r="G138" s="70">
        <v>3062.0000000000023</v>
      </c>
      <c r="H138" s="70">
        <v>177.00000000000011</v>
      </c>
      <c r="I138" s="70">
        <v>175</v>
      </c>
      <c r="J138" s="70">
        <v>149</v>
      </c>
      <c r="K138" s="70">
        <v>3807.0000000000014</v>
      </c>
      <c r="L138" s="70">
        <v>507.99999999999977</v>
      </c>
      <c r="M138" s="70">
        <v>193.00000000000009</v>
      </c>
      <c r="N138" s="75">
        <v>99</v>
      </c>
    </row>
    <row r="139" spans="1:14" x14ac:dyDescent="0.2">
      <c r="A139" s="151"/>
      <c r="B139" s="62" t="s">
        <v>14</v>
      </c>
      <c r="C139" s="74">
        <v>2919</v>
      </c>
      <c r="D139" s="70">
        <v>2380.9999999999986</v>
      </c>
      <c r="E139" s="70">
        <v>525.99999999999966</v>
      </c>
      <c r="F139" s="70">
        <v>249</v>
      </c>
      <c r="G139" s="70">
        <v>2567.9999999999995</v>
      </c>
      <c r="H139" s="70">
        <v>149.00000000000003</v>
      </c>
      <c r="I139" s="70">
        <v>135.99999999999983</v>
      </c>
      <c r="J139" s="70">
        <v>96.000000000000014</v>
      </c>
      <c r="K139" s="70">
        <v>3602.0000000000023</v>
      </c>
      <c r="L139" s="70">
        <v>339.99999999999983</v>
      </c>
      <c r="M139" s="70">
        <v>11</v>
      </c>
      <c r="N139" s="75">
        <v>98</v>
      </c>
    </row>
    <row r="140" spans="1:14" x14ac:dyDescent="0.2">
      <c r="A140" s="151"/>
      <c r="B140" s="62" t="s">
        <v>58</v>
      </c>
      <c r="C140" s="74">
        <v>1859.0000000000005</v>
      </c>
      <c r="D140" s="70">
        <v>1533.9999999999998</v>
      </c>
      <c r="E140" s="70">
        <v>339</v>
      </c>
      <c r="F140" s="70">
        <v>194.99999999999989</v>
      </c>
      <c r="G140" s="70">
        <v>1612.0000000000002</v>
      </c>
      <c r="H140" s="70">
        <v>62.000000000000021</v>
      </c>
      <c r="I140" s="70">
        <v>50</v>
      </c>
      <c r="J140" s="70">
        <v>44.000000000000014</v>
      </c>
      <c r="K140" s="70">
        <v>2669.9999999999986</v>
      </c>
      <c r="L140" s="70">
        <v>254</v>
      </c>
      <c r="M140" s="70">
        <v>64.000000000000028</v>
      </c>
      <c r="N140" s="75">
        <v>59</v>
      </c>
    </row>
    <row r="141" spans="1:14" x14ac:dyDescent="0.2">
      <c r="A141" s="151"/>
      <c r="B141" s="62" t="s">
        <v>18</v>
      </c>
      <c r="C141" s="74">
        <v>633</v>
      </c>
      <c r="D141" s="70">
        <v>712</v>
      </c>
      <c r="E141" s="70">
        <v>92.999999999999929</v>
      </c>
      <c r="F141" s="70">
        <v>7</v>
      </c>
      <c r="G141" s="70">
        <v>527</v>
      </c>
      <c r="H141" s="70">
        <v>54.000000000000007</v>
      </c>
      <c r="I141" s="70">
        <v>26.000000000000011</v>
      </c>
      <c r="J141" s="70">
        <v>26</v>
      </c>
      <c r="K141" s="70">
        <v>1075</v>
      </c>
      <c r="L141" s="70">
        <v>60</v>
      </c>
      <c r="M141" s="70">
        <v>0</v>
      </c>
      <c r="N141" s="75">
        <v>13.000000000000002</v>
      </c>
    </row>
    <row r="142" spans="1:14" x14ac:dyDescent="0.2">
      <c r="A142" s="151"/>
      <c r="B142" s="62" t="s">
        <v>20</v>
      </c>
      <c r="C142" s="74">
        <v>7509.0000000000009</v>
      </c>
      <c r="D142" s="70">
        <v>6385</v>
      </c>
      <c r="E142" s="70">
        <v>1144.0000000000011</v>
      </c>
      <c r="F142" s="70">
        <v>540.99999999999977</v>
      </c>
      <c r="G142" s="70">
        <v>7268.0000000000009</v>
      </c>
      <c r="H142" s="70">
        <v>411.00000000000006</v>
      </c>
      <c r="I142" s="70">
        <v>420</v>
      </c>
      <c r="J142" s="70">
        <v>248.99999999999974</v>
      </c>
      <c r="K142" s="70">
        <v>15659.999999999976</v>
      </c>
      <c r="L142" s="70">
        <v>1185.0000000000002</v>
      </c>
      <c r="M142" s="70">
        <v>96.000000000000028</v>
      </c>
      <c r="N142" s="75">
        <v>324.99999999999989</v>
      </c>
    </row>
    <row r="143" spans="1:14" x14ac:dyDescent="0.2">
      <c r="A143" s="151"/>
      <c r="B143" s="62" t="s">
        <v>11</v>
      </c>
      <c r="C143" s="74">
        <v>2119.0000000000005</v>
      </c>
      <c r="D143" s="70">
        <v>1890.0000000000018</v>
      </c>
      <c r="E143" s="70">
        <v>201.00000000000011</v>
      </c>
      <c r="F143" s="70">
        <v>447.00000000000006</v>
      </c>
      <c r="G143" s="70">
        <v>2176.0000000000014</v>
      </c>
      <c r="H143" s="70">
        <v>143.00000000000006</v>
      </c>
      <c r="I143" s="70">
        <v>216.00000000000014</v>
      </c>
      <c r="J143" s="70">
        <v>114.0000000000001</v>
      </c>
      <c r="K143" s="70">
        <v>4311.9999999999991</v>
      </c>
      <c r="L143" s="70">
        <v>181</v>
      </c>
      <c r="M143" s="70">
        <v>235.99999999999989</v>
      </c>
      <c r="N143" s="75">
        <v>92.999999999999915</v>
      </c>
    </row>
    <row r="144" spans="1:14" x14ac:dyDescent="0.2">
      <c r="A144" s="151"/>
      <c r="B144" s="62" t="s">
        <v>13</v>
      </c>
      <c r="C144" s="74">
        <v>3004.0000000000005</v>
      </c>
      <c r="D144" s="70">
        <v>2529.0000000000005</v>
      </c>
      <c r="E144" s="70">
        <v>454.00000000000045</v>
      </c>
      <c r="F144" s="70">
        <v>563.99999999999966</v>
      </c>
      <c r="G144" s="70">
        <v>3532</v>
      </c>
      <c r="H144" s="70">
        <v>307.00000000000023</v>
      </c>
      <c r="I144" s="70">
        <v>130.00000000000003</v>
      </c>
      <c r="J144" s="70">
        <v>190</v>
      </c>
      <c r="K144" s="70">
        <v>5426.0000000000036</v>
      </c>
      <c r="L144" s="70">
        <v>443.99999999999989</v>
      </c>
      <c r="M144" s="70">
        <v>107</v>
      </c>
      <c r="N144" s="75">
        <v>279.00000000000011</v>
      </c>
    </row>
    <row r="145" spans="1:14" x14ac:dyDescent="0.2">
      <c r="A145" s="151"/>
      <c r="B145" s="62" t="s">
        <v>54</v>
      </c>
      <c r="C145" s="74">
        <v>1321.0000000000009</v>
      </c>
      <c r="D145" s="70">
        <v>1135.9999999999995</v>
      </c>
      <c r="E145" s="70">
        <v>187.99999999999983</v>
      </c>
      <c r="F145" s="70">
        <v>102</v>
      </c>
      <c r="G145" s="70">
        <v>1042.0000000000002</v>
      </c>
      <c r="H145" s="70">
        <v>82.000000000000014</v>
      </c>
      <c r="I145" s="70">
        <v>63.999999999999936</v>
      </c>
      <c r="J145" s="70">
        <v>85.999999999999943</v>
      </c>
      <c r="K145" s="70">
        <v>1758.0000000000002</v>
      </c>
      <c r="L145" s="70">
        <v>239</v>
      </c>
      <c r="M145" s="70">
        <v>24.000000000000014</v>
      </c>
      <c r="N145" s="75">
        <v>66.000000000000043</v>
      </c>
    </row>
    <row r="146" spans="1:14" x14ac:dyDescent="0.2">
      <c r="A146" s="151"/>
      <c r="B146" s="62" t="s">
        <v>6</v>
      </c>
      <c r="C146" s="74">
        <v>983</v>
      </c>
      <c r="D146" s="70">
        <v>900</v>
      </c>
      <c r="E146" s="70">
        <v>180.00000000000006</v>
      </c>
      <c r="F146" s="70">
        <v>73.000000000000028</v>
      </c>
      <c r="G146" s="70">
        <v>880</v>
      </c>
      <c r="H146" s="70">
        <v>82.000000000000043</v>
      </c>
      <c r="I146" s="70">
        <v>124</v>
      </c>
      <c r="J146" s="70">
        <v>47.000000000000028</v>
      </c>
      <c r="K146" s="70">
        <v>1212</v>
      </c>
      <c r="L146" s="70">
        <v>173.00000000000014</v>
      </c>
      <c r="M146" s="70">
        <v>18</v>
      </c>
      <c r="N146" s="75">
        <v>38.000000000000028</v>
      </c>
    </row>
    <row r="147" spans="1:14" x14ac:dyDescent="0.2">
      <c r="A147" s="151"/>
      <c r="B147" s="62" t="s">
        <v>9</v>
      </c>
      <c r="C147" s="74">
        <v>2045.9999999999991</v>
      </c>
      <c r="D147" s="70">
        <v>1726.0000000000005</v>
      </c>
      <c r="E147" s="70">
        <v>314.00000000000017</v>
      </c>
      <c r="F147" s="70">
        <v>229</v>
      </c>
      <c r="G147" s="70">
        <v>1723.0000000000009</v>
      </c>
      <c r="H147" s="70">
        <v>107</v>
      </c>
      <c r="I147" s="70">
        <v>103.00000000000003</v>
      </c>
      <c r="J147" s="70">
        <v>150</v>
      </c>
      <c r="K147" s="70">
        <v>3813.0000000000023</v>
      </c>
      <c r="L147" s="70">
        <v>350.00000000000023</v>
      </c>
      <c r="M147" s="70">
        <v>138.00000000000003</v>
      </c>
      <c r="N147" s="75">
        <v>72.000000000000043</v>
      </c>
    </row>
    <row r="148" spans="1:14" x14ac:dyDescent="0.2">
      <c r="A148" s="151"/>
      <c r="B148" s="62" t="s">
        <v>7</v>
      </c>
      <c r="C148" s="74">
        <v>2956.0000000000005</v>
      </c>
      <c r="D148" s="70">
        <v>2543.0000000000005</v>
      </c>
      <c r="E148" s="70">
        <v>407.99999999999989</v>
      </c>
      <c r="F148" s="70">
        <v>297.99999999999977</v>
      </c>
      <c r="G148" s="70">
        <v>3722</v>
      </c>
      <c r="H148" s="70">
        <v>152</v>
      </c>
      <c r="I148" s="70">
        <v>142.00000000000009</v>
      </c>
      <c r="J148" s="70">
        <v>256.99999999999983</v>
      </c>
      <c r="K148" s="70">
        <v>4920.0000000000009</v>
      </c>
      <c r="L148" s="70">
        <v>430</v>
      </c>
      <c r="M148" s="70">
        <v>66</v>
      </c>
      <c r="N148" s="75">
        <v>105</v>
      </c>
    </row>
    <row r="149" spans="1:14" ht="13.5" thickBot="1" x14ac:dyDescent="0.25">
      <c r="A149" s="152"/>
      <c r="B149" s="82" t="s">
        <v>4</v>
      </c>
      <c r="C149" s="79">
        <v>64443.999999999978</v>
      </c>
      <c r="D149" s="80">
        <v>54392.999999999978</v>
      </c>
      <c r="E149" s="80">
        <v>10141.999999999991</v>
      </c>
      <c r="F149" s="80">
        <v>8897.0000000000109</v>
      </c>
      <c r="G149" s="80">
        <v>60847.999999999811</v>
      </c>
      <c r="H149" s="80">
        <v>3706.9999999999995</v>
      </c>
      <c r="I149" s="80">
        <v>3582.9999999999964</v>
      </c>
      <c r="J149" s="80">
        <v>2706.9999999999959</v>
      </c>
      <c r="K149" s="80">
        <v>110315.00000000065</v>
      </c>
      <c r="L149" s="80">
        <v>10171.000000000005</v>
      </c>
      <c r="M149" s="80">
        <v>2215</v>
      </c>
      <c r="N149" s="81">
        <v>3191.999999999995</v>
      </c>
    </row>
    <row r="150" spans="1:14" ht="12.75" customHeight="1" x14ac:dyDescent="0.2">
      <c r="A150" s="153" t="s">
        <v>88</v>
      </c>
      <c r="B150" s="69" t="s">
        <v>52</v>
      </c>
      <c r="C150" s="71">
        <v>3529.0000000000009</v>
      </c>
      <c r="D150" s="72">
        <v>3040.0000000000014</v>
      </c>
      <c r="E150" s="72">
        <v>356.00000000000023</v>
      </c>
      <c r="F150" s="72">
        <v>396.99999999999983</v>
      </c>
      <c r="G150" s="72">
        <v>3335.0000000000027</v>
      </c>
      <c r="H150" s="72">
        <v>110.00000000000009</v>
      </c>
      <c r="I150" s="72">
        <v>199.00000000000003</v>
      </c>
      <c r="J150" s="72">
        <v>65.999999999999915</v>
      </c>
      <c r="K150" s="72">
        <v>5430.9999999999973</v>
      </c>
      <c r="L150" s="72">
        <v>513</v>
      </c>
      <c r="M150" s="72">
        <v>160.00000000000009</v>
      </c>
      <c r="N150" s="73">
        <v>227.99999999999991</v>
      </c>
    </row>
    <row r="151" spans="1:14" x14ac:dyDescent="0.2">
      <c r="A151" s="153"/>
      <c r="B151" s="62" t="s">
        <v>10</v>
      </c>
      <c r="C151" s="74">
        <v>2005.0000000000023</v>
      </c>
      <c r="D151" s="70">
        <v>1759.9999999999998</v>
      </c>
      <c r="E151" s="70">
        <v>471.00000000000017</v>
      </c>
      <c r="F151" s="70">
        <v>66.000000000000057</v>
      </c>
      <c r="G151" s="70">
        <v>2336</v>
      </c>
      <c r="H151" s="70">
        <v>140.00000000000003</v>
      </c>
      <c r="I151" s="70">
        <v>127.00000000000009</v>
      </c>
      <c r="J151" s="70">
        <v>115</v>
      </c>
      <c r="K151" s="70">
        <v>4335.0000000000018</v>
      </c>
      <c r="L151" s="70">
        <v>252.99999999999989</v>
      </c>
      <c r="M151" s="70">
        <v>102</v>
      </c>
      <c r="N151" s="75">
        <v>100</v>
      </c>
    </row>
    <row r="152" spans="1:14" x14ac:dyDescent="0.2">
      <c r="A152" s="153"/>
      <c r="B152" s="62" t="s">
        <v>15</v>
      </c>
      <c r="C152" s="74">
        <v>1758.9999999999998</v>
      </c>
      <c r="D152" s="70">
        <v>1677.9999999999998</v>
      </c>
      <c r="E152" s="70">
        <v>283</v>
      </c>
      <c r="F152" s="70">
        <v>121.00000000000001</v>
      </c>
      <c r="G152" s="70">
        <v>1924.0000000000002</v>
      </c>
      <c r="H152" s="70">
        <v>82</v>
      </c>
      <c r="I152" s="70">
        <v>63.000000000000007</v>
      </c>
      <c r="J152" s="70">
        <v>92</v>
      </c>
      <c r="K152" s="70">
        <v>2968.0000000000014</v>
      </c>
      <c r="L152" s="70">
        <v>445</v>
      </c>
      <c r="M152" s="70">
        <v>64</v>
      </c>
      <c r="N152" s="75">
        <v>120</v>
      </c>
    </row>
    <row r="153" spans="1:14" x14ac:dyDescent="0.2">
      <c r="A153" s="153"/>
      <c r="B153" s="62" t="s">
        <v>16</v>
      </c>
      <c r="C153" s="74">
        <v>3509.9999999999986</v>
      </c>
      <c r="D153" s="70">
        <v>2971</v>
      </c>
      <c r="E153" s="70">
        <v>466.00000000000023</v>
      </c>
      <c r="F153" s="70">
        <v>421.00000000000028</v>
      </c>
      <c r="G153" s="70">
        <v>2557</v>
      </c>
      <c r="H153" s="70">
        <v>204.00000000000017</v>
      </c>
      <c r="I153" s="70">
        <v>184.00000000000009</v>
      </c>
      <c r="J153" s="70">
        <v>151.00000000000011</v>
      </c>
      <c r="K153" s="70">
        <v>5608.0000000000045</v>
      </c>
      <c r="L153" s="70">
        <v>605.00000000000102</v>
      </c>
      <c r="M153" s="70">
        <v>367</v>
      </c>
      <c r="N153" s="75">
        <v>474.99999999999977</v>
      </c>
    </row>
    <row r="154" spans="1:14" x14ac:dyDescent="0.2">
      <c r="A154" s="153"/>
      <c r="B154" s="62" t="s">
        <v>19</v>
      </c>
      <c r="C154" s="74">
        <v>8216.0000000000018</v>
      </c>
      <c r="D154" s="70">
        <v>6719.0000000000018</v>
      </c>
      <c r="E154" s="70">
        <v>1646</v>
      </c>
      <c r="F154" s="70">
        <v>767.00000000000091</v>
      </c>
      <c r="G154" s="70">
        <v>6377.0000000000009</v>
      </c>
      <c r="H154" s="70">
        <v>360.00000000000017</v>
      </c>
      <c r="I154" s="70">
        <v>322.00000000000063</v>
      </c>
      <c r="J154" s="70">
        <v>218.00000000000014</v>
      </c>
      <c r="K154" s="70">
        <v>9926.9999999999836</v>
      </c>
      <c r="L154" s="70">
        <v>1488.9999999999959</v>
      </c>
      <c r="M154" s="70">
        <v>101.00000000000007</v>
      </c>
      <c r="N154" s="75">
        <v>364</v>
      </c>
    </row>
    <row r="155" spans="1:14" x14ac:dyDescent="0.2">
      <c r="A155" s="153"/>
      <c r="B155" s="62" t="s">
        <v>171</v>
      </c>
      <c r="C155" s="74">
        <v>2551</v>
      </c>
      <c r="D155" s="70">
        <v>2108.0000000000023</v>
      </c>
      <c r="E155" s="70">
        <v>399.00000000000006</v>
      </c>
      <c r="F155" s="70">
        <v>481.99999999999983</v>
      </c>
      <c r="G155" s="70">
        <v>1546.0000000000005</v>
      </c>
      <c r="H155" s="70">
        <v>74.999999999999943</v>
      </c>
      <c r="I155" s="70">
        <v>123.00000000000011</v>
      </c>
      <c r="J155" s="70">
        <v>82</v>
      </c>
      <c r="K155" s="70">
        <v>3010.0000000000009</v>
      </c>
      <c r="L155" s="70">
        <v>374.00000000000017</v>
      </c>
      <c r="M155" s="70">
        <v>20.000000000000004</v>
      </c>
      <c r="N155" s="75">
        <v>64</v>
      </c>
    </row>
    <row r="156" spans="1:14" x14ac:dyDescent="0.2">
      <c r="A156" s="153"/>
      <c r="B156" s="62" t="s">
        <v>8</v>
      </c>
      <c r="C156" s="74">
        <v>3098.9999999999973</v>
      </c>
      <c r="D156" s="70">
        <v>2835.0000000000005</v>
      </c>
      <c r="E156" s="70">
        <v>365</v>
      </c>
      <c r="F156" s="70">
        <v>758.99999999999977</v>
      </c>
      <c r="G156" s="70">
        <v>2095.9999999999991</v>
      </c>
      <c r="H156" s="70">
        <v>170</v>
      </c>
      <c r="I156" s="70">
        <v>291</v>
      </c>
      <c r="J156" s="70">
        <v>83.000000000000014</v>
      </c>
      <c r="K156" s="70">
        <v>5524.9999999999991</v>
      </c>
      <c r="L156" s="70">
        <v>576</v>
      </c>
      <c r="M156" s="70">
        <v>103</v>
      </c>
      <c r="N156" s="75">
        <v>115.00000000000004</v>
      </c>
    </row>
    <row r="157" spans="1:14" x14ac:dyDescent="0.2">
      <c r="A157" s="153"/>
      <c r="B157" s="62" t="s">
        <v>5</v>
      </c>
      <c r="C157" s="74">
        <v>3744.0000000000009</v>
      </c>
      <c r="D157" s="70">
        <v>2949.9999999999991</v>
      </c>
      <c r="E157" s="70">
        <v>508.00000000000045</v>
      </c>
      <c r="F157" s="70">
        <v>740.00000000000011</v>
      </c>
      <c r="G157" s="70">
        <v>2457.0000000000014</v>
      </c>
      <c r="H157" s="70">
        <v>186.99999999999991</v>
      </c>
      <c r="I157" s="70">
        <v>159</v>
      </c>
      <c r="J157" s="70">
        <v>79.000000000000085</v>
      </c>
      <c r="K157" s="70">
        <v>5638.9999999999973</v>
      </c>
      <c r="L157" s="70">
        <v>582</v>
      </c>
      <c r="M157" s="70">
        <v>34.000000000000021</v>
      </c>
      <c r="N157" s="75">
        <v>47</v>
      </c>
    </row>
    <row r="158" spans="1:14" x14ac:dyDescent="0.2">
      <c r="A158" s="153"/>
      <c r="B158" s="62" t="s">
        <v>12</v>
      </c>
      <c r="C158" s="74">
        <v>2051.0000000000005</v>
      </c>
      <c r="D158" s="70">
        <v>1722.0000000000002</v>
      </c>
      <c r="E158" s="70">
        <v>318.00000000000006</v>
      </c>
      <c r="F158" s="70">
        <v>363</v>
      </c>
      <c r="G158" s="70">
        <v>1719.0000000000002</v>
      </c>
      <c r="H158" s="70">
        <v>119</v>
      </c>
      <c r="I158" s="70">
        <v>182.00000000000006</v>
      </c>
      <c r="J158" s="70">
        <v>116</v>
      </c>
      <c r="K158" s="70">
        <v>3030.0000000000014</v>
      </c>
      <c r="L158" s="70">
        <v>384.00000000000023</v>
      </c>
      <c r="M158" s="70">
        <v>180.99999999999991</v>
      </c>
      <c r="N158" s="75">
        <v>288</v>
      </c>
    </row>
    <row r="159" spans="1:14" x14ac:dyDescent="0.2">
      <c r="A159" s="153"/>
      <c r="B159" s="62" t="s">
        <v>17</v>
      </c>
      <c r="C159" s="74">
        <v>2499.9999999999982</v>
      </c>
      <c r="D159" s="70">
        <v>2120.0000000000014</v>
      </c>
      <c r="E159" s="70">
        <v>413.00000000000011</v>
      </c>
      <c r="F159" s="70">
        <v>220.00000000000006</v>
      </c>
      <c r="G159" s="70">
        <v>2035.9999999999991</v>
      </c>
      <c r="H159" s="70">
        <v>125</v>
      </c>
      <c r="I159" s="70">
        <v>138.99999999999991</v>
      </c>
      <c r="J159" s="70">
        <v>87.000000000000057</v>
      </c>
      <c r="K159" s="70">
        <v>2475.0000000000014</v>
      </c>
      <c r="L159" s="70">
        <v>403.00000000000006</v>
      </c>
      <c r="M159" s="70">
        <v>170</v>
      </c>
      <c r="N159" s="75">
        <v>76.000000000000028</v>
      </c>
    </row>
    <row r="160" spans="1:14" x14ac:dyDescent="0.2">
      <c r="A160" s="153"/>
      <c r="B160" s="62" t="s">
        <v>14</v>
      </c>
      <c r="C160" s="74">
        <v>2594.0000000000009</v>
      </c>
      <c r="D160" s="70">
        <v>2170.9999999999977</v>
      </c>
      <c r="E160" s="70">
        <v>455.00000000000017</v>
      </c>
      <c r="F160" s="70">
        <v>239.00000000000011</v>
      </c>
      <c r="G160" s="70">
        <v>2034.9999999999984</v>
      </c>
      <c r="H160" s="70">
        <v>142.00000000000003</v>
      </c>
      <c r="I160" s="70">
        <v>102</v>
      </c>
      <c r="J160" s="70">
        <v>96.000000000000014</v>
      </c>
      <c r="K160" s="70">
        <v>3024</v>
      </c>
      <c r="L160" s="70">
        <v>318.00000000000017</v>
      </c>
      <c r="M160" s="70">
        <v>11</v>
      </c>
      <c r="N160" s="75">
        <v>119.99999999999991</v>
      </c>
    </row>
    <row r="161" spans="1:14" x14ac:dyDescent="0.2">
      <c r="A161" s="153"/>
      <c r="B161" s="62" t="s">
        <v>58</v>
      </c>
      <c r="C161" s="74">
        <v>1551.9999999999998</v>
      </c>
      <c r="D161" s="70">
        <v>1262.0000000000007</v>
      </c>
      <c r="E161" s="70">
        <v>292</v>
      </c>
      <c r="F161" s="70">
        <v>47</v>
      </c>
      <c r="G161" s="70">
        <v>1109</v>
      </c>
      <c r="H161" s="70">
        <v>54</v>
      </c>
      <c r="I161" s="70">
        <v>42.000000000000007</v>
      </c>
      <c r="J161" s="70">
        <v>39.000000000000007</v>
      </c>
      <c r="K161" s="70">
        <v>1866.0000000000009</v>
      </c>
      <c r="L161" s="70">
        <v>217</v>
      </c>
      <c r="M161" s="70">
        <v>64.000000000000028</v>
      </c>
      <c r="N161" s="75">
        <v>59</v>
      </c>
    </row>
    <row r="162" spans="1:14" x14ac:dyDescent="0.2">
      <c r="A162" s="153"/>
      <c r="B162" s="62" t="s">
        <v>18</v>
      </c>
      <c r="C162" s="74">
        <v>589.00000000000011</v>
      </c>
      <c r="D162" s="70">
        <v>699</v>
      </c>
      <c r="E162" s="70">
        <v>92.999999999999929</v>
      </c>
      <c r="F162" s="70">
        <v>7</v>
      </c>
      <c r="G162" s="70">
        <v>410</v>
      </c>
      <c r="H162" s="70">
        <v>38</v>
      </c>
      <c r="I162" s="70">
        <v>20.000000000000014</v>
      </c>
      <c r="J162" s="70">
        <v>23.000000000000007</v>
      </c>
      <c r="K162" s="70">
        <v>758.00000000000011</v>
      </c>
      <c r="L162" s="70">
        <v>57</v>
      </c>
      <c r="M162" s="70">
        <v>0</v>
      </c>
      <c r="N162" s="75">
        <v>13.000000000000002</v>
      </c>
    </row>
    <row r="163" spans="1:14" x14ac:dyDescent="0.2">
      <c r="A163" s="153"/>
      <c r="B163" s="62" t="s">
        <v>20</v>
      </c>
      <c r="C163" s="74">
        <v>6215.0000000000018</v>
      </c>
      <c r="D163" s="70">
        <v>5371.9999999999991</v>
      </c>
      <c r="E163" s="70">
        <v>1035.0000000000005</v>
      </c>
      <c r="F163" s="70">
        <v>430</v>
      </c>
      <c r="G163" s="70">
        <v>5784.9999999999991</v>
      </c>
      <c r="H163" s="70">
        <v>324.00000000000006</v>
      </c>
      <c r="I163" s="70">
        <v>363.00000000000011</v>
      </c>
      <c r="J163" s="70">
        <v>167.00000000000011</v>
      </c>
      <c r="K163" s="70">
        <v>10823.000000000004</v>
      </c>
      <c r="L163" s="70">
        <v>912.00000000000057</v>
      </c>
      <c r="M163" s="70">
        <v>94.999999999999943</v>
      </c>
      <c r="N163" s="75">
        <v>276.00000000000017</v>
      </c>
    </row>
    <row r="164" spans="1:14" x14ac:dyDescent="0.2">
      <c r="A164" s="153"/>
      <c r="B164" s="62" t="s">
        <v>11</v>
      </c>
      <c r="C164" s="74">
        <v>2019.0000000000002</v>
      </c>
      <c r="D164" s="70">
        <v>1797.9999999999995</v>
      </c>
      <c r="E164" s="70">
        <v>187</v>
      </c>
      <c r="F164" s="70">
        <v>428</v>
      </c>
      <c r="G164" s="70">
        <v>1913.0000000000002</v>
      </c>
      <c r="H164" s="70">
        <v>127.0000000000001</v>
      </c>
      <c r="I164" s="70">
        <v>191.00000000000009</v>
      </c>
      <c r="J164" s="70">
        <v>99.999999999999943</v>
      </c>
      <c r="K164" s="70">
        <v>3873.0000000000027</v>
      </c>
      <c r="L164" s="70">
        <v>165</v>
      </c>
      <c r="M164" s="70">
        <v>230.99999999999989</v>
      </c>
      <c r="N164" s="75">
        <v>59</v>
      </c>
    </row>
    <row r="165" spans="1:14" x14ac:dyDescent="0.2">
      <c r="A165" s="153"/>
      <c r="B165" s="62" t="s">
        <v>13</v>
      </c>
      <c r="C165" s="74">
        <v>2684.0000000000036</v>
      </c>
      <c r="D165" s="70">
        <v>2274.9999999999977</v>
      </c>
      <c r="E165" s="70">
        <v>428.00000000000011</v>
      </c>
      <c r="F165" s="70">
        <v>522.00000000000034</v>
      </c>
      <c r="G165" s="70">
        <v>3109.9999999999995</v>
      </c>
      <c r="H165" s="70">
        <v>283.00000000000017</v>
      </c>
      <c r="I165" s="70">
        <v>120.00000000000001</v>
      </c>
      <c r="J165" s="70">
        <v>185.00000000000006</v>
      </c>
      <c r="K165" s="70">
        <v>4648.9999999999982</v>
      </c>
      <c r="L165" s="70">
        <v>385.00000000000023</v>
      </c>
      <c r="M165" s="70">
        <v>104</v>
      </c>
      <c r="N165" s="75">
        <v>261</v>
      </c>
    </row>
    <row r="166" spans="1:14" x14ac:dyDescent="0.2">
      <c r="A166" s="153"/>
      <c r="B166" s="62" t="s">
        <v>54</v>
      </c>
      <c r="C166" s="74">
        <v>1204.9999999999995</v>
      </c>
      <c r="D166" s="70">
        <v>1024.0000000000002</v>
      </c>
      <c r="E166" s="70">
        <v>178</v>
      </c>
      <c r="F166" s="70">
        <v>93</v>
      </c>
      <c r="G166" s="70">
        <v>873.00000000000011</v>
      </c>
      <c r="H166" s="70">
        <v>64</v>
      </c>
      <c r="I166" s="70">
        <v>55.000000000000028</v>
      </c>
      <c r="J166" s="70">
        <v>85.999999999999943</v>
      </c>
      <c r="K166" s="70">
        <v>1515.0000000000007</v>
      </c>
      <c r="L166" s="70">
        <v>199.9999999999998</v>
      </c>
      <c r="M166" s="70">
        <v>18.000000000000004</v>
      </c>
      <c r="N166" s="75">
        <v>67.000000000000014</v>
      </c>
    </row>
    <row r="167" spans="1:14" x14ac:dyDescent="0.2">
      <c r="A167" s="153"/>
      <c r="B167" s="62" t="s">
        <v>6</v>
      </c>
      <c r="C167" s="74">
        <v>625</v>
      </c>
      <c r="D167" s="70">
        <v>606</v>
      </c>
      <c r="E167" s="70">
        <v>133</v>
      </c>
      <c r="F167" s="70">
        <v>13.000000000000002</v>
      </c>
      <c r="G167" s="70">
        <v>448.00000000000006</v>
      </c>
      <c r="H167" s="70">
        <v>33.000000000000021</v>
      </c>
      <c r="I167" s="70">
        <v>29.000000000000014</v>
      </c>
      <c r="J167" s="70">
        <v>24.000000000000011</v>
      </c>
      <c r="K167" s="70">
        <v>334.00000000000011</v>
      </c>
      <c r="L167" s="70">
        <v>94.000000000000014</v>
      </c>
      <c r="M167" s="70">
        <v>4</v>
      </c>
      <c r="N167" s="75">
        <v>20</v>
      </c>
    </row>
    <row r="168" spans="1:14" x14ac:dyDescent="0.2">
      <c r="A168" s="153"/>
      <c r="B168" s="62" t="s">
        <v>9</v>
      </c>
      <c r="C168" s="74">
        <v>1650</v>
      </c>
      <c r="D168" s="70">
        <v>1331</v>
      </c>
      <c r="E168" s="70">
        <v>290</v>
      </c>
      <c r="F168" s="70">
        <v>195</v>
      </c>
      <c r="G168" s="70">
        <v>1103.0000000000009</v>
      </c>
      <c r="H168" s="70">
        <v>86</v>
      </c>
      <c r="I168" s="70">
        <v>92</v>
      </c>
      <c r="J168" s="70">
        <v>147.00000000000003</v>
      </c>
      <c r="K168" s="70">
        <v>2349.0000000000009</v>
      </c>
      <c r="L168" s="70">
        <v>350</v>
      </c>
      <c r="M168" s="70">
        <v>138.00000000000003</v>
      </c>
      <c r="N168" s="75">
        <v>68</v>
      </c>
    </row>
    <row r="169" spans="1:14" x14ac:dyDescent="0.2">
      <c r="A169" s="153"/>
      <c r="B169" s="62" t="s">
        <v>7</v>
      </c>
      <c r="C169" s="74">
        <v>2359.0000000000014</v>
      </c>
      <c r="D169" s="70">
        <v>2006.9999999999993</v>
      </c>
      <c r="E169" s="70">
        <v>328.99999999999989</v>
      </c>
      <c r="F169" s="70">
        <v>136</v>
      </c>
      <c r="G169" s="70">
        <v>2609.9999999999977</v>
      </c>
      <c r="H169" s="70">
        <v>61</v>
      </c>
      <c r="I169" s="70">
        <v>112.00000000000004</v>
      </c>
      <c r="J169" s="70">
        <v>242.00000000000009</v>
      </c>
      <c r="K169" s="70">
        <v>2747.9999999999977</v>
      </c>
      <c r="L169" s="70">
        <v>396.99999999999983</v>
      </c>
      <c r="M169" s="70">
        <v>66</v>
      </c>
      <c r="N169" s="75">
        <v>100.00000000000001</v>
      </c>
    </row>
    <row r="170" spans="1:14" ht="13.5" thickBot="1" x14ac:dyDescent="0.25">
      <c r="A170" s="154"/>
      <c r="B170" s="83" t="s">
        <v>4</v>
      </c>
      <c r="C170" s="79">
        <v>54456.000000000051</v>
      </c>
      <c r="D170" s="80">
        <v>46448.000000000029</v>
      </c>
      <c r="E170" s="80">
        <v>8645</v>
      </c>
      <c r="F170" s="80">
        <v>6446.0000000000118</v>
      </c>
      <c r="G170" s="80">
        <v>45778.999999999935</v>
      </c>
      <c r="H170" s="80">
        <v>2784</v>
      </c>
      <c r="I170" s="80">
        <v>2915.00000000001</v>
      </c>
      <c r="J170" s="80">
        <v>2198.0000000000018</v>
      </c>
      <c r="K170" s="80">
        <v>79886.999999999869</v>
      </c>
      <c r="L170" s="80">
        <v>8718.9999999999873</v>
      </c>
      <c r="M170" s="80">
        <v>2033.0000000000055</v>
      </c>
      <c r="N170" s="81">
        <v>2920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G24" sqref="G24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2.85546875" style="33" customWidth="1"/>
    <col min="4" max="6" width="12.85546875" customWidth="1"/>
  </cols>
  <sheetData>
    <row r="1" spans="1:6" ht="27.75" customHeight="1" x14ac:dyDescent="0.2">
      <c r="A1" s="126" t="s">
        <v>183</v>
      </c>
      <c r="B1" s="126"/>
      <c r="C1" s="126"/>
      <c r="D1" s="126"/>
      <c r="E1" s="126"/>
      <c r="F1" s="126"/>
    </row>
    <row r="2" spans="1:6" s="13" customFormat="1" ht="41.25" customHeight="1" x14ac:dyDescent="0.2">
      <c r="A2" s="124" t="s">
        <v>0</v>
      </c>
      <c r="B2" s="124" t="s">
        <v>1</v>
      </c>
      <c r="C2" s="124" t="s">
        <v>127</v>
      </c>
      <c r="D2" s="124" t="s">
        <v>182</v>
      </c>
      <c r="E2" s="124" t="s">
        <v>126</v>
      </c>
      <c r="F2" s="124" t="s">
        <v>182</v>
      </c>
    </row>
    <row r="3" spans="1:6" x14ac:dyDescent="0.2">
      <c r="A3" s="2" t="s">
        <v>51</v>
      </c>
      <c r="B3" s="2" t="s">
        <v>52</v>
      </c>
      <c r="C3" s="49">
        <v>256</v>
      </c>
      <c r="D3" s="158">
        <f>C3/C$23</f>
        <v>6.6945606694560664E-2</v>
      </c>
      <c r="E3" s="49">
        <v>323</v>
      </c>
      <c r="F3" s="158">
        <f>E3/E$23</f>
        <v>5.9859154929577461E-2</v>
      </c>
    </row>
    <row r="4" spans="1:6" x14ac:dyDescent="0.2">
      <c r="A4" s="2" t="s">
        <v>53</v>
      </c>
      <c r="B4" s="2" t="s">
        <v>10</v>
      </c>
      <c r="C4" s="49">
        <v>125</v>
      </c>
      <c r="D4" s="158">
        <f t="shared" ref="D4:D23" si="0">C4/C$23</f>
        <v>3.268828451882845E-2</v>
      </c>
      <c r="E4" s="49">
        <v>210</v>
      </c>
      <c r="F4" s="158">
        <f t="shared" ref="F4:F23" si="1">E4/E$23</f>
        <v>3.8917716827279465E-2</v>
      </c>
    </row>
    <row r="5" spans="1:6" x14ac:dyDescent="0.2">
      <c r="A5" s="2" t="s">
        <v>51</v>
      </c>
      <c r="B5" s="2" t="s">
        <v>15</v>
      </c>
      <c r="C5" s="49">
        <v>171</v>
      </c>
      <c r="D5" s="158">
        <f t="shared" si="0"/>
        <v>4.4717573221757324E-2</v>
      </c>
      <c r="E5" s="49">
        <v>222</v>
      </c>
      <c r="F5" s="158">
        <f t="shared" si="1"/>
        <v>4.1141586360266866E-2</v>
      </c>
    </row>
    <row r="6" spans="1:6" x14ac:dyDescent="0.2">
      <c r="A6" s="2" t="s">
        <v>56</v>
      </c>
      <c r="B6" s="2" t="s">
        <v>16</v>
      </c>
      <c r="C6" s="49">
        <v>292</v>
      </c>
      <c r="D6" s="158">
        <f t="shared" si="0"/>
        <v>7.6359832635983269E-2</v>
      </c>
      <c r="E6" s="49">
        <v>442</v>
      </c>
      <c r="F6" s="158">
        <f t="shared" si="1"/>
        <v>8.1912527798369161E-2</v>
      </c>
    </row>
    <row r="7" spans="1:6" x14ac:dyDescent="0.2">
      <c r="A7" s="2" t="s">
        <v>59</v>
      </c>
      <c r="B7" s="2" t="s">
        <v>19</v>
      </c>
      <c r="C7" s="49">
        <v>553</v>
      </c>
      <c r="D7" s="158">
        <f t="shared" si="0"/>
        <v>0.14461297071129708</v>
      </c>
      <c r="E7" s="49">
        <v>689</v>
      </c>
      <c r="F7" s="158">
        <f t="shared" si="1"/>
        <v>0.1276871756856931</v>
      </c>
    </row>
    <row r="8" spans="1:6" x14ac:dyDescent="0.2">
      <c r="A8" s="2" t="s">
        <v>51</v>
      </c>
      <c r="B8" s="2" t="s">
        <v>171</v>
      </c>
      <c r="C8" s="49">
        <v>184</v>
      </c>
      <c r="D8" s="158">
        <f t="shared" si="0"/>
        <v>4.8117154811715482E-2</v>
      </c>
      <c r="E8" s="49">
        <v>243</v>
      </c>
      <c r="F8" s="158">
        <f t="shared" si="1"/>
        <v>4.5033358042994812E-2</v>
      </c>
    </row>
    <row r="9" spans="1:6" x14ac:dyDescent="0.2">
      <c r="A9" s="2" t="s">
        <v>57</v>
      </c>
      <c r="B9" s="2" t="s">
        <v>8</v>
      </c>
      <c r="C9" s="49">
        <v>154</v>
      </c>
      <c r="D9" s="158">
        <f t="shared" si="0"/>
        <v>4.0271966527196654E-2</v>
      </c>
      <c r="E9" s="49">
        <v>245</v>
      </c>
      <c r="F9" s="158">
        <f t="shared" si="1"/>
        <v>4.5404002965159375E-2</v>
      </c>
    </row>
    <row r="10" spans="1:6" x14ac:dyDescent="0.2">
      <c r="A10" s="2" t="s">
        <v>60</v>
      </c>
      <c r="B10" s="2" t="s">
        <v>5</v>
      </c>
      <c r="C10" s="49">
        <v>186</v>
      </c>
      <c r="D10" s="158">
        <f t="shared" si="0"/>
        <v>4.8640167364016738E-2</v>
      </c>
      <c r="E10" s="49">
        <v>269</v>
      </c>
      <c r="F10" s="158">
        <f t="shared" si="1"/>
        <v>4.9851742031134176E-2</v>
      </c>
    </row>
    <row r="11" spans="1:6" x14ac:dyDescent="0.2">
      <c r="A11" s="2" t="s">
        <v>55</v>
      </c>
      <c r="B11" s="2" t="s">
        <v>12</v>
      </c>
      <c r="C11" s="49">
        <v>220</v>
      </c>
      <c r="D11" s="158">
        <f t="shared" si="0"/>
        <v>5.7531380753138073E-2</v>
      </c>
      <c r="E11" s="49">
        <v>296</v>
      </c>
      <c r="F11" s="158">
        <f t="shared" si="1"/>
        <v>5.4855448480355819E-2</v>
      </c>
    </row>
    <row r="12" spans="1:6" x14ac:dyDescent="0.2">
      <c r="A12" s="2" t="s">
        <v>56</v>
      </c>
      <c r="B12" s="2" t="s">
        <v>17</v>
      </c>
      <c r="C12" s="49">
        <v>135</v>
      </c>
      <c r="D12" s="158">
        <f t="shared" si="0"/>
        <v>3.5303347280334726E-2</v>
      </c>
      <c r="E12" s="49">
        <v>193</v>
      </c>
      <c r="F12" s="158">
        <f t="shared" si="1"/>
        <v>3.5767234988880653E-2</v>
      </c>
    </row>
    <row r="13" spans="1:6" x14ac:dyDescent="0.2">
      <c r="A13" s="2" t="s">
        <v>55</v>
      </c>
      <c r="B13" s="2" t="s">
        <v>14</v>
      </c>
      <c r="C13" s="49">
        <v>177</v>
      </c>
      <c r="D13" s="158">
        <f t="shared" si="0"/>
        <v>4.6286610878661087E-2</v>
      </c>
      <c r="E13" s="49">
        <v>233</v>
      </c>
      <c r="F13" s="158">
        <f t="shared" si="1"/>
        <v>4.3180133432171981E-2</v>
      </c>
    </row>
    <row r="14" spans="1:6" x14ac:dyDescent="0.2">
      <c r="A14" s="2" t="s">
        <v>57</v>
      </c>
      <c r="B14" s="2" t="s">
        <v>58</v>
      </c>
      <c r="C14" s="49">
        <v>82</v>
      </c>
      <c r="D14" s="158">
        <f t="shared" si="0"/>
        <v>2.1443514644351465E-2</v>
      </c>
      <c r="E14" s="49">
        <v>155</v>
      </c>
      <c r="F14" s="158">
        <f t="shared" si="1"/>
        <v>2.8724981467753891E-2</v>
      </c>
    </row>
    <row r="15" spans="1:6" x14ac:dyDescent="0.2">
      <c r="A15" s="2" t="s">
        <v>56</v>
      </c>
      <c r="B15" s="2" t="s">
        <v>18</v>
      </c>
      <c r="C15" s="49">
        <v>102</v>
      </c>
      <c r="D15" s="158">
        <f t="shared" si="0"/>
        <v>2.6673640167364017E-2</v>
      </c>
      <c r="E15" s="49">
        <v>131</v>
      </c>
      <c r="F15" s="158">
        <f t="shared" si="1"/>
        <v>2.4277242401779097E-2</v>
      </c>
    </row>
    <row r="16" spans="1:6" x14ac:dyDescent="0.2">
      <c r="A16" s="2" t="s">
        <v>59</v>
      </c>
      <c r="B16" s="2" t="s">
        <v>20</v>
      </c>
      <c r="C16" s="49">
        <v>349</v>
      </c>
      <c r="D16" s="158">
        <f t="shared" si="0"/>
        <v>9.1265690376569036E-2</v>
      </c>
      <c r="E16" s="49">
        <v>520</v>
      </c>
      <c r="F16" s="158">
        <f t="shared" si="1"/>
        <v>9.6367679762787248E-2</v>
      </c>
    </row>
    <row r="17" spans="1:6" x14ac:dyDescent="0.2">
      <c r="A17" s="2" t="s">
        <v>53</v>
      </c>
      <c r="B17" s="2" t="s">
        <v>11</v>
      </c>
      <c r="C17" s="49">
        <v>137</v>
      </c>
      <c r="D17" s="158">
        <f t="shared" si="0"/>
        <v>3.5826359832635983E-2</v>
      </c>
      <c r="E17" s="49">
        <v>207</v>
      </c>
      <c r="F17" s="158">
        <f t="shared" si="1"/>
        <v>3.8361749444032617E-2</v>
      </c>
    </row>
    <row r="18" spans="1:6" x14ac:dyDescent="0.2">
      <c r="A18" s="2" t="s">
        <v>55</v>
      </c>
      <c r="B18" s="2" t="s">
        <v>13</v>
      </c>
      <c r="C18" s="49">
        <v>258</v>
      </c>
      <c r="D18" s="158">
        <f t="shared" si="0"/>
        <v>6.7468619246861927E-2</v>
      </c>
      <c r="E18" s="49">
        <v>342</v>
      </c>
      <c r="F18" s="158">
        <f t="shared" si="1"/>
        <v>6.3380281690140844E-2</v>
      </c>
    </row>
    <row r="19" spans="1:6" x14ac:dyDescent="0.2">
      <c r="A19" s="2" t="s">
        <v>53</v>
      </c>
      <c r="B19" s="2" t="s">
        <v>54</v>
      </c>
      <c r="C19" s="49">
        <v>92</v>
      </c>
      <c r="D19" s="158">
        <f t="shared" si="0"/>
        <v>2.4058577405857741E-2</v>
      </c>
      <c r="E19" s="49">
        <v>166</v>
      </c>
      <c r="F19" s="158">
        <f t="shared" si="1"/>
        <v>3.0763528539659007E-2</v>
      </c>
    </row>
    <row r="20" spans="1:6" x14ac:dyDescent="0.2">
      <c r="A20" s="2" t="s">
        <v>60</v>
      </c>
      <c r="B20" s="2" t="s">
        <v>6</v>
      </c>
      <c r="C20" s="49">
        <v>122</v>
      </c>
      <c r="D20" s="158">
        <f t="shared" si="0"/>
        <v>3.1903765690376569E-2</v>
      </c>
      <c r="E20" s="49">
        <v>161</v>
      </c>
      <c r="F20" s="158">
        <f t="shared" si="1"/>
        <v>2.9836916234247592E-2</v>
      </c>
    </row>
    <row r="21" spans="1:6" x14ac:dyDescent="0.2">
      <c r="A21" s="2" t="s">
        <v>57</v>
      </c>
      <c r="B21" s="2" t="s">
        <v>9</v>
      </c>
      <c r="C21" s="49">
        <v>109</v>
      </c>
      <c r="D21" s="158">
        <f t="shared" si="0"/>
        <v>2.8504184100418412E-2</v>
      </c>
      <c r="E21" s="49">
        <v>199</v>
      </c>
      <c r="F21" s="158">
        <f t="shared" si="1"/>
        <v>3.687916975537435E-2</v>
      </c>
    </row>
    <row r="22" spans="1:6" x14ac:dyDescent="0.2">
      <c r="A22" s="2" t="s">
        <v>60</v>
      </c>
      <c r="B22" s="2" t="s">
        <v>7</v>
      </c>
      <c r="C22" s="49">
        <v>120</v>
      </c>
      <c r="D22" s="158">
        <f t="shared" si="0"/>
        <v>3.1380753138075312E-2</v>
      </c>
      <c r="E22" s="49">
        <v>150</v>
      </c>
      <c r="F22" s="158">
        <f t="shared" si="1"/>
        <v>2.7798369162342476E-2</v>
      </c>
    </row>
    <row r="23" spans="1:6" x14ac:dyDescent="0.2">
      <c r="A23" s="129" t="s">
        <v>4</v>
      </c>
      <c r="B23" s="129"/>
      <c r="C23" s="54">
        <f>SUM(C3:C22)</f>
        <v>3824</v>
      </c>
      <c r="D23" s="159">
        <f t="shared" si="0"/>
        <v>1</v>
      </c>
      <c r="E23" s="54">
        <f>SUM(E3:E22)</f>
        <v>5396</v>
      </c>
      <c r="F23" s="159">
        <f t="shared" si="1"/>
        <v>1</v>
      </c>
    </row>
  </sheetData>
  <sortState ref="A3:S22">
    <sortCondition ref="A3:A22"/>
  </sortState>
  <mergeCells count="2">
    <mergeCell ref="A23:B23"/>
    <mergeCell ref="A1:F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F27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G24" sqref="G24"/>
    </sheetView>
  </sheetViews>
  <sheetFormatPr defaultRowHeight="12.75" x14ac:dyDescent="0.2"/>
  <cols>
    <col min="1" max="1" width="19" customWidth="1"/>
    <col min="2" max="2" width="22.5703125" customWidth="1"/>
    <col min="3" max="4" width="14.28515625" style="33" customWidth="1"/>
    <col min="5" max="6" width="14.28515625" customWidth="1"/>
  </cols>
  <sheetData>
    <row r="1" spans="1:6" ht="31.5" customHeight="1" x14ac:dyDescent="0.2">
      <c r="A1" s="156" t="s">
        <v>186</v>
      </c>
      <c r="B1" s="157"/>
      <c r="C1" s="157"/>
      <c r="D1" s="157"/>
      <c r="E1" s="157"/>
      <c r="F1" s="157"/>
    </row>
    <row r="2" spans="1:6" s="13" customFormat="1" ht="25.5" x14ac:dyDescent="0.2">
      <c r="A2" s="124" t="s">
        <v>0</v>
      </c>
      <c r="B2" s="124" t="s">
        <v>1</v>
      </c>
      <c r="C2" s="124" t="s">
        <v>21</v>
      </c>
      <c r="D2" s="124" t="s">
        <v>182</v>
      </c>
      <c r="E2" s="124" t="s">
        <v>173</v>
      </c>
      <c r="F2" s="124" t="s">
        <v>182</v>
      </c>
    </row>
    <row r="3" spans="1:6" x14ac:dyDescent="0.2">
      <c r="A3" s="2" t="s">
        <v>51</v>
      </c>
      <c r="B3" s="2" t="s">
        <v>52</v>
      </c>
      <c r="C3" s="160">
        <v>107</v>
      </c>
      <c r="D3" s="162">
        <f>C3/C$23</f>
        <v>6.1107938320959454E-2</v>
      </c>
      <c r="E3" s="161">
        <v>157</v>
      </c>
      <c r="F3" s="162">
        <f>E3/E$23</f>
        <v>6.1835368255218591E-2</v>
      </c>
    </row>
    <row r="4" spans="1:6" x14ac:dyDescent="0.2">
      <c r="A4" s="2" t="s">
        <v>53</v>
      </c>
      <c r="B4" s="2" t="s">
        <v>10</v>
      </c>
      <c r="C4" s="160">
        <v>60</v>
      </c>
      <c r="D4" s="162">
        <f t="shared" ref="D4:D23" si="0">C4/C$23</f>
        <v>3.4266133637921185E-2</v>
      </c>
      <c r="E4" s="161">
        <v>102</v>
      </c>
      <c r="F4" s="162">
        <f t="shared" ref="F4:F23" si="1">E4/E$23</f>
        <v>4.0173296573454115E-2</v>
      </c>
    </row>
    <row r="5" spans="1:6" x14ac:dyDescent="0.2">
      <c r="A5" s="2" t="s">
        <v>51</v>
      </c>
      <c r="B5" s="2" t="s">
        <v>15</v>
      </c>
      <c r="C5" s="160">
        <v>61</v>
      </c>
      <c r="D5" s="162">
        <f t="shared" si="0"/>
        <v>3.4837235865219876E-2</v>
      </c>
      <c r="E5" s="161">
        <v>105</v>
      </c>
      <c r="F5" s="162">
        <f t="shared" si="1"/>
        <v>4.1354864119732181E-2</v>
      </c>
    </row>
    <row r="6" spans="1:6" x14ac:dyDescent="0.2">
      <c r="A6" s="2" t="s">
        <v>56</v>
      </c>
      <c r="B6" s="2" t="s">
        <v>16</v>
      </c>
      <c r="C6" s="160">
        <v>142</v>
      </c>
      <c r="D6" s="162">
        <f t="shared" si="0"/>
        <v>8.1096516276413483E-2</v>
      </c>
      <c r="E6" s="161">
        <v>242</v>
      </c>
      <c r="F6" s="162">
        <f t="shared" si="1"/>
        <v>9.5313115399763684E-2</v>
      </c>
    </row>
    <row r="7" spans="1:6" x14ac:dyDescent="0.2">
      <c r="A7" s="2" t="s">
        <v>59</v>
      </c>
      <c r="B7" s="2" t="s">
        <v>19</v>
      </c>
      <c r="C7" s="160">
        <v>218</v>
      </c>
      <c r="D7" s="162">
        <f t="shared" si="0"/>
        <v>0.12450028555111364</v>
      </c>
      <c r="E7" s="161">
        <v>228</v>
      </c>
      <c r="F7" s="162">
        <f t="shared" si="1"/>
        <v>8.9799133517132729E-2</v>
      </c>
    </row>
    <row r="8" spans="1:6" x14ac:dyDescent="0.2">
      <c r="A8" s="2" t="s">
        <v>51</v>
      </c>
      <c r="B8" s="2" t="s">
        <v>171</v>
      </c>
      <c r="C8" s="160">
        <v>64</v>
      </c>
      <c r="D8" s="162">
        <f t="shared" si="0"/>
        <v>3.6550542547115934E-2</v>
      </c>
      <c r="E8" s="161">
        <v>115</v>
      </c>
      <c r="F8" s="162">
        <f t="shared" si="1"/>
        <v>4.5293422607325717E-2</v>
      </c>
    </row>
    <row r="9" spans="1:6" x14ac:dyDescent="0.2">
      <c r="A9" s="2" t="s">
        <v>57</v>
      </c>
      <c r="B9" s="2" t="s">
        <v>8</v>
      </c>
      <c r="C9" s="160">
        <v>68</v>
      </c>
      <c r="D9" s="162">
        <f t="shared" si="0"/>
        <v>3.8834951456310676E-2</v>
      </c>
      <c r="E9" s="161">
        <v>113</v>
      </c>
      <c r="F9" s="162">
        <f t="shared" si="1"/>
        <v>4.4505710909807011E-2</v>
      </c>
    </row>
    <row r="10" spans="1:6" x14ac:dyDescent="0.2">
      <c r="A10" s="2" t="s">
        <v>60</v>
      </c>
      <c r="B10" s="2" t="s">
        <v>5</v>
      </c>
      <c r="C10" s="160">
        <v>73</v>
      </c>
      <c r="D10" s="162">
        <f t="shared" si="0"/>
        <v>4.1690462592804109E-2</v>
      </c>
      <c r="E10" s="161">
        <v>119</v>
      </c>
      <c r="F10" s="162">
        <f t="shared" si="1"/>
        <v>4.6868846002363136E-2</v>
      </c>
    </row>
    <row r="11" spans="1:6" x14ac:dyDescent="0.2">
      <c r="A11" s="2" t="s">
        <v>55</v>
      </c>
      <c r="B11" s="2" t="s">
        <v>12</v>
      </c>
      <c r="C11" s="160">
        <v>88</v>
      </c>
      <c r="D11" s="162">
        <f t="shared" si="0"/>
        <v>5.0256996002284407E-2</v>
      </c>
      <c r="E11" s="161">
        <v>123</v>
      </c>
      <c r="F11" s="162">
        <f t="shared" si="1"/>
        <v>4.8444269397400548E-2</v>
      </c>
    </row>
    <row r="12" spans="1:6" x14ac:dyDescent="0.2">
      <c r="A12" s="2" t="s">
        <v>56</v>
      </c>
      <c r="B12" s="2" t="s">
        <v>17</v>
      </c>
      <c r="C12" s="160">
        <v>60</v>
      </c>
      <c r="D12" s="162">
        <f t="shared" si="0"/>
        <v>3.4266133637921185E-2</v>
      </c>
      <c r="E12" s="161">
        <v>96</v>
      </c>
      <c r="F12" s="162">
        <f t="shared" si="1"/>
        <v>3.781016148089799E-2</v>
      </c>
    </row>
    <row r="13" spans="1:6" x14ac:dyDescent="0.2">
      <c r="A13" s="2" t="s">
        <v>55</v>
      </c>
      <c r="B13" s="2" t="s">
        <v>14</v>
      </c>
      <c r="C13" s="160">
        <v>78</v>
      </c>
      <c r="D13" s="162">
        <f t="shared" si="0"/>
        <v>4.4545973729297542E-2</v>
      </c>
      <c r="E13" s="161">
        <v>106</v>
      </c>
      <c r="F13" s="162">
        <f t="shared" si="1"/>
        <v>4.1748719968491534E-2</v>
      </c>
    </row>
    <row r="14" spans="1:6" x14ac:dyDescent="0.2">
      <c r="A14" s="2" t="s">
        <v>57</v>
      </c>
      <c r="B14" s="2" t="s">
        <v>58</v>
      </c>
      <c r="C14" s="160">
        <v>36</v>
      </c>
      <c r="D14" s="162">
        <f t="shared" si="0"/>
        <v>2.0559680182752713E-2</v>
      </c>
      <c r="E14" s="161">
        <v>68</v>
      </c>
      <c r="F14" s="162">
        <f t="shared" si="1"/>
        <v>2.6782197715636079E-2</v>
      </c>
    </row>
    <row r="15" spans="1:6" x14ac:dyDescent="0.2">
      <c r="A15" s="2" t="s">
        <v>56</v>
      </c>
      <c r="B15" s="2" t="s">
        <v>18</v>
      </c>
      <c r="C15" s="160">
        <v>55</v>
      </c>
      <c r="D15" s="162">
        <f t="shared" si="0"/>
        <v>3.1410622501427753E-2</v>
      </c>
      <c r="E15" s="161">
        <v>59</v>
      </c>
      <c r="F15" s="162">
        <f t="shared" si="1"/>
        <v>2.3237495076801892E-2</v>
      </c>
    </row>
    <row r="16" spans="1:6" x14ac:dyDescent="0.2">
      <c r="A16" s="2" t="s">
        <v>59</v>
      </c>
      <c r="B16" s="2" t="s">
        <v>20</v>
      </c>
      <c r="C16" s="160">
        <v>168</v>
      </c>
      <c r="D16" s="162">
        <f t="shared" si="0"/>
        <v>9.594517418617933E-2</v>
      </c>
      <c r="E16" s="161">
        <v>236</v>
      </c>
      <c r="F16" s="162">
        <f t="shared" si="1"/>
        <v>9.2949980307207566E-2</v>
      </c>
    </row>
    <row r="17" spans="1:6" x14ac:dyDescent="0.2">
      <c r="A17" s="2" t="s">
        <v>53</v>
      </c>
      <c r="B17" s="2" t="s">
        <v>11</v>
      </c>
      <c r="C17" s="160">
        <v>82</v>
      </c>
      <c r="D17" s="162">
        <f t="shared" si="0"/>
        <v>4.6830382638492291E-2</v>
      </c>
      <c r="E17" s="161">
        <v>123</v>
      </c>
      <c r="F17" s="162">
        <f t="shared" si="1"/>
        <v>4.8444269397400548E-2</v>
      </c>
    </row>
    <row r="18" spans="1:6" x14ac:dyDescent="0.2">
      <c r="A18" s="2" t="s">
        <v>55</v>
      </c>
      <c r="B18" s="2" t="s">
        <v>13</v>
      </c>
      <c r="C18" s="160">
        <v>155</v>
      </c>
      <c r="D18" s="162">
        <f t="shared" si="0"/>
        <v>8.8520845231296399E-2</v>
      </c>
      <c r="E18" s="161">
        <v>204</v>
      </c>
      <c r="F18" s="162">
        <f t="shared" si="1"/>
        <v>8.034659314690823E-2</v>
      </c>
    </row>
    <row r="19" spans="1:6" x14ac:dyDescent="0.2">
      <c r="A19" s="2" t="s">
        <v>53</v>
      </c>
      <c r="B19" s="2" t="s">
        <v>54</v>
      </c>
      <c r="C19" s="160">
        <v>50</v>
      </c>
      <c r="D19" s="162">
        <f t="shared" si="0"/>
        <v>2.8555111364934323E-2</v>
      </c>
      <c r="E19" s="161">
        <v>88</v>
      </c>
      <c r="F19" s="162">
        <f t="shared" si="1"/>
        <v>3.4659314690823159E-2</v>
      </c>
    </row>
    <row r="20" spans="1:6" x14ac:dyDescent="0.2">
      <c r="A20" s="2" t="s">
        <v>60</v>
      </c>
      <c r="B20" s="2" t="s">
        <v>6</v>
      </c>
      <c r="C20" s="160">
        <v>59</v>
      </c>
      <c r="D20" s="162">
        <f t="shared" si="0"/>
        <v>3.3695031410622502E-2</v>
      </c>
      <c r="E20" s="161">
        <v>79</v>
      </c>
      <c r="F20" s="162">
        <f t="shared" si="1"/>
        <v>3.1114612051988972E-2</v>
      </c>
    </row>
    <row r="21" spans="1:6" x14ac:dyDescent="0.2">
      <c r="A21" s="2" t="s">
        <v>57</v>
      </c>
      <c r="B21" s="2" t="s">
        <v>9</v>
      </c>
      <c r="C21" s="160">
        <v>62</v>
      </c>
      <c r="D21" s="162">
        <f t="shared" si="0"/>
        <v>3.540833809251856E-2</v>
      </c>
      <c r="E21" s="161">
        <v>87</v>
      </c>
      <c r="F21" s="162">
        <f t="shared" si="1"/>
        <v>3.4265458842063806E-2</v>
      </c>
    </row>
    <row r="22" spans="1:6" x14ac:dyDescent="0.2">
      <c r="A22" s="2" t="s">
        <v>60</v>
      </c>
      <c r="B22" s="2" t="s">
        <v>7</v>
      </c>
      <c r="C22" s="160">
        <v>65</v>
      </c>
      <c r="D22" s="162">
        <f t="shared" si="0"/>
        <v>3.7121644774414618E-2</v>
      </c>
      <c r="E22" s="161">
        <v>89</v>
      </c>
      <c r="F22" s="162">
        <f t="shared" si="1"/>
        <v>3.5053170539582512E-2</v>
      </c>
    </row>
    <row r="23" spans="1:6" x14ac:dyDescent="0.2">
      <c r="A23" s="129" t="s">
        <v>3</v>
      </c>
      <c r="B23" s="129"/>
      <c r="C23" s="125">
        <f t="shared" ref="C23" si="2">SUM(C3:C22)</f>
        <v>1751</v>
      </c>
      <c r="D23" s="163">
        <f t="shared" si="0"/>
        <v>1</v>
      </c>
      <c r="E23" s="125">
        <f>SUM(E3:E22)</f>
        <v>2539</v>
      </c>
      <c r="F23" s="163">
        <f t="shared" si="1"/>
        <v>1</v>
      </c>
    </row>
    <row r="24" spans="1:6" x14ac:dyDescent="0.2">
      <c r="C24" s="45"/>
    </row>
    <row r="26" spans="1:6" x14ac:dyDescent="0.2">
      <c r="C26"/>
      <c r="D26"/>
    </row>
    <row r="27" spans="1:6" x14ac:dyDescent="0.2">
      <c r="C27"/>
      <c r="D27"/>
    </row>
  </sheetData>
  <sortState ref="A3:I22">
    <sortCondition ref="A3:A22"/>
  </sortState>
  <mergeCells count="2">
    <mergeCell ref="A23:B23"/>
    <mergeCell ref="A1:F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2"/>
  <sheetViews>
    <sheetView zoomScaleNormal="10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A12" sqref="A12"/>
    </sheetView>
  </sheetViews>
  <sheetFormatPr defaultRowHeight="12.75" x14ac:dyDescent="0.2"/>
  <cols>
    <col min="1" max="1" width="23" bestFit="1" customWidth="1"/>
    <col min="2" max="2" width="14" style="40" customWidth="1"/>
    <col min="3" max="3" width="11.85546875" customWidth="1"/>
    <col min="4" max="4" width="14.28515625" style="40" bestFit="1" customWidth="1"/>
    <col min="5" max="5" width="8.5703125" bestFit="1" customWidth="1"/>
    <col min="6" max="6" width="13.140625" style="40" bestFit="1" customWidth="1"/>
    <col min="7" max="7" width="8.5703125" bestFit="1" customWidth="1"/>
    <col min="8" max="8" width="10.5703125" style="40" bestFit="1" customWidth="1"/>
    <col min="9" max="9" width="8.5703125" bestFit="1" customWidth="1"/>
    <col min="10" max="10" width="14.28515625" style="40" bestFit="1" customWidth="1"/>
    <col min="11" max="11" width="8.5703125" bestFit="1" customWidth="1"/>
    <col min="12" max="12" width="14.28515625" style="40" bestFit="1" customWidth="1"/>
    <col min="13" max="13" width="8.5703125" bestFit="1" customWidth="1"/>
    <col min="14" max="14" width="14.28515625" style="40" bestFit="1" customWidth="1"/>
    <col min="15" max="15" width="8.5703125" bestFit="1" customWidth="1"/>
    <col min="16" max="16" width="13.140625" style="40" bestFit="1" customWidth="1"/>
    <col min="17" max="17" width="8.5703125" bestFit="1" customWidth="1"/>
    <col min="18" max="18" width="13.140625" style="40" bestFit="1" customWidth="1"/>
    <col min="19" max="19" width="8.5703125" bestFit="1" customWidth="1"/>
    <col min="20" max="20" width="14.28515625" style="40" bestFit="1" customWidth="1"/>
    <col min="21" max="21" width="8.5703125" bestFit="1" customWidth="1"/>
    <col min="22" max="22" width="14.28515625" style="40" bestFit="1" customWidth="1"/>
    <col min="23" max="23" width="8.5703125" bestFit="1" customWidth="1"/>
    <col min="24" max="24" width="12.140625" style="40" bestFit="1" customWidth="1"/>
    <col min="25" max="25" width="8.5703125" bestFit="1" customWidth="1"/>
    <col min="26" max="26" width="14.28515625" style="40" bestFit="1" customWidth="1"/>
    <col min="27" max="27" width="8.5703125" bestFit="1" customWidth="1"/>
  </cols>
  <sheetData>
    <row r="1" spans="1:27" x14ac:dyDescent="0.2">
      <c r="A1" s="130" t="s">
        <v>174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</row>
    <row r="2" spans="1:27" s="9" customFormat="1" ht="30" customHeight="1" x14ac:dyDescent="0.2">
      <c r="A2" s="126" t="s">
        <v>72</v>
      </c>
      <c r="B2" s="126" t="s">
        <v>175</v>
      </c>
      <c r="C2" s="131"/>
      <c r="D2" s="126" t="s">
        <v>61</v>
      </c>
      <c r="E2" s="126"/>
      <c r="F2" s="126"/>
      <c r="G2" s="131"/>
      <c r="H2" s="126" t="s">
        <v>45</v>
      </c>
      <c r="I2" s="131"/>
      <c r="J2" s="126" t="s">
        <v>46</v>
      </c>
      <c r="K2" s="131"/>
      <c r="L2" s="126" t="s">
        <v>47</v>
      </c>
      <c r="M2" s="131"/>
      <c r="N2" s="126" t="s">
        <v>64</v>
      </c>
      <c r="O2" s="126"/>
      <c r="P2" s="126"/>
      <c r="Q2" s="126"/>
      <c r="R2" s="126"/>
      <c r="S2" s="126"/>
      <c r="T2" s="126"/>
      <c r="U2" s="131"/>
      <c r="V2" s="126" t="s">
        <v>48</v>
      </c>
      <c r="W2" s="131"/>
      <c r="X2" s="126" t="s">
        <v>69</v>
      </c>
      <c r="Y2" s="126"/>
      <c r="Z2" s="126"/>
      <c r="AA2" s="131"/>
    </row>
    <row r="3" spans="1:27" s="9" customFormat="1" ht="25.5" x14ac:dyDescent="0.2">
      <c r="A3" s="126"/>
      <c r="B3" s="41" t="s">
        <v>74</v>
      </c>
      <c r="C3" s="47" t="s">
        <v>130</v>
      </c>
      <c r="D3" s="41" t="s">
        <v>62</v>
      </c>
      <c r="E3" s="47" t="s">
        <v>130</v>
      </c>
      <c r="F3" s="41" t="s">
        <v>63</v>
      </c>
      <c r="G3" s="47" t="s">
        <v>130</v>
      </c>
      <c r="H3" s="41" t="s">
        <v>73</v>
      </c>
      <c r="I3" s="47" t="s">
        <v>130</v>
      </c>
      <c r="J3" s="41" t="s">
        <v>73</v>
      </c>
      <c r="K3" s="47" t="s">
        <v>130</v>
      </c>
      <c r="L3" s="41" t="s">
        <v>73</v>
      </c>
      <c r="M3" s="47" t="s">
        <v>130</v>
      </c>
      <c r="N3" s="41" t="s">
        <v>65</v>
      </c>
      <c r="O3" s="47" t="s">
        <v>130</v>
      </c>
      <c r="P3" s="41" t="s">
        <v>66</v>
      </c>
      <c r="Q3" s="47" t="s">
        <v>130</v>
      </c>
      <c r="R3" s="41" t="s">
        <v>67</v>
      </c>
      <c r="S3" s="47" t="s">
        <v>130</v>
      </c>
      <c r="T3" s="41" t="s">
        <v>68</v>
      </c>
      <c r="U3" s="47" t="s">
        <v>130</v>
      </c>
      <c r="V3" s="41" t="s">
        <v>73</v>
      </c>
      <c r="W3" s="47" t="s">
        <v>130</v>
      </c>
      <c r="X3" s="41" t="s">
        <v>70</v>
      </c>
      <c r="Y3" s="47" t="s">
        <v>130</v>
      </c>
      <c r="Z3" s="41" t="s">
        <v>71</v>
      </c>
      <c r="AA3" s="47" t="s">
        <v>130</v>
      </c>
    </row>
    <row r="4" spans="1:27" x14ac:dyDescent="0.2">
      <c r="A4" s="48" t="s">
        <v>109</v>
      </c>
      <c r="B4" s="56">
        <v>561182.00000000023</v>
      </c>
      <c r="C4" s="55">
        <f t="shared" ref="C4:C10" si="0">B4/$B$11</f>
        <v>0.59756218328028743</v>
      </c>
      <c r="D4" s="56">
        <v>82095.999999999854</v>
      </c>
      <c r="E4" s="55">
        <f t="shared" ref="E4:E11" si="1">D4/$D$11</f>
        <v>0.54877005347593533</v>
      </c>
      <c r="F4" s="56">
        <v>49939.999999999891</v>
      </c>
      <c r="G4" s="55">
        <f t="shared" ref="G4:G11" si="2">F4/$F$11</f>
        <v>0.69697011988332624</v>
      </c>
      <c r="H4" s="56">
        <v>6102.9999999999818</v>
      </c>
      <c r="I4" s="55">
        <f t="shared" ref="I4:I11" si="3">H4/$H$11</f>
        <v>0.7345931632161764</v>
      </c>
      <c r="J4" s="56">
        <v>231126.99999999988</v>
      </c>
      <c r="K4" s="55">
        <f t="shared" ref="K4:K11" si="4">J4/J$11</f>
        <v>0.56721205264565766</v>
      </c>
      <c r="L4" s="56">
        <v>394757.00000000029</v>
      </c>
      <c r="M4" s="55">
        <f t="shared" ref="M4:M11" si="5">L4/L$11</f>
        <v>0.58898912012031746</v>
      </c>
      <c r="N4" s="56">
        <v>52098.999999999898</v>
      </c>
      <c r="O4" s="55">
        <f t="shared" ref="O4:O11" si="6">N4/N$11</f>
        <v>0.56631194495472625</v>
      </c>
      <c r="P4" s="56">
        <v>35049.999999999964</v>
      </c>
      <c r="Q4" s="55">
        <f t="shared" ref="Q4:Q11" si="7">P4/P$11</f>
        <v>0.58343736995422368</v>
      </c>
      <c r="R4" s="56">
        <v>7243.9999999999955</v>
      </c>
      <c r="S4" s="55">
        <f t="shared" ref="S4:S11" si="8">R4/R$11</f>
        <v>0.13518204042025117</v>
      </c>
      <c r="T4" s="56">
        <v>47728.000000000065</v>
      </c>
      <c r="U4" s="55">
        <f t="shared" ref="U4:U11" si="9">T4/T$11</f>
        <v>0.52753860267704222</v>
      </c>
      <c r="V4" s="56">
        <v>316217.99999999959</v>
      </c>
      <c r="W4" s="55">
        <f t="shared" ref="W4:W11" si="10">V4/V$11</f>
        <v>0.91802145992521533</v>
      </c>
      <c r="X4" s="56">
        <v>3961.0000000000018</v>
      </c>
      <c r="Y4" s="55">
        <f t="shared" ref="Y4:Y11" si="11">X4/X$11</f>
        <v>0.6604969151242287</v>
      </c>
      <c r="Z4" s="56">
        <v>55509.999999999971</v>
      </c>
      <c r="AA4" s="55">
        <f t="shared" ref="AA4:AA11" si="12">Z4/Z$11</f>
        <v>0.46800832989064894</v>
      </c>
    </row>
    <row r="5" spans="1:27" x14ac:dyDescent="0.2">
      <c r="A5" s="48" t="s">
        <v>169</v>
      </c>
      <c r="B5" s="56">
        <v>742</v>
      </c>
      <c r="C5" s="55">
        <f t="shared" si="0"/>
        <v>7.9010221281860973E-4</v>
      </c>
      <c r="D5" s="56">
        <v>674</v>
      </c>
      <c r="E5" s="55">
        <f t="shared" si="1"/>
        <v>4.505347593582891E-3</v>
      </c>
      <c r="F5" s="56">
        <v>256</v>
      </c>
      <c r="G5" s="55">
        <f t="shared" si="2"/>
        <v>3.5727743430142549E-3</v>
      </c>
      <c r="H5" s="56">
        <v>0</v>
      </c>
      <c r="I5" s="55">
        <f t="shared" si="3"/>
        <v>0</v>
      </c>
      <c r="J5" s="56">
        <v>165.00000000000006</v>
      </c>
      <c r="K5" s="55">
        <f t="shared" si="4"/>
        <v>4.049288429587785E-4</v>
      </c>
      <c r="L5" s="56">
        <v>235</v>
      </c>
      <c r="M5" s="55">
        <f t="shared" si="5"/>
        <v>3.5062695082867311E-4</v>
      </c>
      <c r="N5" s="56">
        <v>35</v>
      </c>
      <c r="O5" s="55">
        <f t="shared" si="6"/>
        <v>3.804471884952774E-4</v>
      </c>
      <c r="P5" s="56">
        <v>33.000000000000007</v>
      </c>
      <c r="Q5" s="55">
        <f t="shared" si="7"/>
        <v>5.4931335830212284E-4</v>
      </c>
      <c r="R5" s="56">
        <v>0</v>
      </c>
      <c r="S5" s="55">
        <f t="shared" si="8"/>
        <v>0</v>
      </c>
      <c r="T5" s="56">
        <v>33.000000000000007</v>
      </c>
      <c r="U5" s="55">
        <f t="shared" si="9"/>
        <v>3.6474970433167896E-4</v>
      </c>
      <c r="V5" s="56">
        <v>102</v>
      </c>
      <c r="W5" s="55">
        <f t="shared" si="10"/>
        <v>2.9611909793994041E-4</v>
      </c>
      <c r="X5" s="56">
        <v>3.0000000000000004</v>
      </c>
      <c r="Y5" s="55">
        <f t="shared" si="11"/>
        <v>5.0025012506253101E-4</v>
      </c>
      <c r="Z5" s="56">
        <v>42</v>
      </c>
      <c r="AA5" s="55">
        <f t="shared" si="12"/>
        <v>3.5410466322117215E-4</v>
      </c>
    </row>
    <row r="6" spans="1:27" x14ac:dyDescent="0.2">
      <c r="A6" s="48" t="s">
        <v>110</v>
      </c>
      <c r="B6" s="56">
        <v>164335.99999999988</v>
      </c>
      <c r="C6" s="55">
        <f t="shared" si="0"/>
        <v>0.17498953806706061</v>
      </c>
      <c r="D6" s="56">
        <v>27505.000000000022</v>
      </c>
      <c r="E6" s="55">
        <f t="shared" si="1"/>
        <v>0.18385695187165804</v>
      </c>
      <c r="F6" s="56">
        <v>4108.9999999999973</v>
      </c>
      <c r="G6" s="55">
        <f t="shared" si="2"/>
        <v>5.7345819435334233E-2</v>
      </c>
      <c r="H6" s="56">
        <v>1232.0000000000007</v>
      </c>
      <c r="I6" s="55">
        <f t="shared" si="3"/>
        <v>0.14829080404429504</v>
      </c>
      <c r="J6" s="56">
        <v>78393.000000000029</v>
      </c>
      <c r="K6" s="55">
        <f t="shared" si="4"/>
        <v>0.19238537446101531</v>
      </c>
      <c r="L6" s="56">
        <v>118058.99999999987</v>
      </c>
      <c r="M6" s="55">
        <f t="shared" si="5"/>
        <v>0.17614751994843519</v>
      </c>
      <c r="N6" s="56">
        <v>12090.000000000009</v>
      </c>
      <c r="O6" s="55">
        <f t="shared" si="6"/>
        <v>0.13141732882594021</v>
      </c>
      <c r="P6" s="56">
        <v>8314.9999999999927</v>
      </c>
      <c r="Q6" s="55">
        <f t="shared" si="7"/>
        <v>0.13841032043279231</v>
      </c>
      <c r="R6" s="56">
        <v>944</v>
      </c>
      <c r="S6" s="55">
        <f t="shared" si="8"/>
        <v>1.7616212887454057E-2</v>
      </c>
      <c r="T6" s="56">
        <v>11389.999999999996</v>
      </c>
      <c r="U6" s="55">
        <f t="shared" si="9"/>
        <v>0.12589391310114609</v>
      </c>
      <c r="V6" s="56">
        <v>27495.999999999993</v>
      </c>
      <c r="W6" s="55">
        <f t="shared" si="10"/>
        <v>7.9824418793692162E-2</v>
      </c>
      <c r="X6" s="56">
        <v>884.00000000000057</v>
      </c>
      <c r="Y6" s="55">
        <f t="shared" si="11"/>
        <v>0.14740703685175921</v>
      </c>
      <c r="Z6" s="56">
        <v>24510.000000000029</v>
      </c>
      <c r="AA6" s="55">
        <f t="shared" si="12"/>
        <v>0.20664536417978427</v>
      </c>
    </row>
    <row r="7" spans="1:27" x14ac:dyDescent="0.2">
      <c r="A7" s="48" t="s">
        <v>168</v>
      </c>
      <c r="B7" s="56">
        <v>1399.0000000000002</v>
      </c>
      <c r="C7" s="55">
        <f t="shared" si="0"/>
        <v>1.4896940643305057E-3</v>
      </c>
      <c r="D7" s="56">
        <v>1265</v>
      </c>
      <c r="E7" s="55">
        <f t="shared" si="1"/>
        <v>8.4558823529411829E-3</v>
      </c>
      <c r="F7" s="56">
        <v>355.00000000000006</v>
      </c>
      <c r="G7" s="55">
        <f t="shared" si="2"/>
        <v>4.9544331709767998E-3</v>
      </c>
      <c r="H7" s="56">
        <v>12.000000000000002</v>
      </c>
      <c r="I7" s="55">
        <f t="shared" si="3"/>
        <v>1.4443909484833926E-3</v>
      </c>
      <c r="J7" s="56">
        <v>680</v>
      </c>
      <c r="K7" s="55">
        <f t="shared" si="4"/>
        <v>1.6687976558301169E-3</v>
      </c>
      <c r="L7" s="56">
        <v>842.00000000000011</v>
      </c>
      <c r="M7" s="55">
        <f t="shared" si="5"/>
        <v>1.2562889046712458E-3</v>
      </c>
      <c r="N7" s="56">
        <v>154.00000000000003</v>
      </c>
      <c r="O7" s="55">
        <f t="shared" si="6"/>
        <v>1.6739676293792208E-3</v>
      </c>
      <c r="P7" s="56">
        <v>136</v>
      </c>
      <c r="Q7" s="55">
        <f t="shared" si="7"/>
        <v>2.2638368705784448E-3</v>
      </c>
      <c r="R7" s="56">
        <v>59.000000000000021</v>
      </c>
      <c r="S7" s="55">
        <f t="shared" si="8"/>
        <v>1.101013305465879E-3</v>
      </c>
      <c r="T7" s="56">
        <v>162.00000000000003</v>
      </c>
      <c r="U7" s="55">
        <f t="shared" si="9"/>
        <v>1.7905894576282421E-3</v>
      </c>
      <c r="V7" s="56">
        <v>156</v>
      </c>
      <c r="W7" s="55">
        <f t="shared" si="10"/>
        <v>4.5288803214343828E-4</v>
      </c>
      <c r="X7" s="56">
        <v>13</v>
      </c>
      <c r="Y7" s="55">
        <f t="shared" si="11"/>
        <v>2.1677505419376341E-3</v>
      </c>
      <c r="Z7" s="56">
        <v>229</v>
      </c>
      <c r="AA7" s="55">
        <f t="shared" si="12"/>
        <v>1.9307135208963908E-3</v>
      </c>
    </row>
    <row r="8" spans="1:27" x14ac:dyDescent="0.2">
      <c r="A8" s="48" t="s">
        <v>111</v>
      </c>
      <c r="B8" s="56">
        <v>140832.99999999991</v>
      </c>
      <c r="C8" s="55">
        <f t="shared" si="0"/>
        <v>0.14996289075186414</v>
      </c>
      <c r="D8" s="56">
        <v>23977.000000000011</v>
      </c>
      <c r="E8" s="55">
        <f t="shared" si="1"/>
        <v>0.16027406417112319</v>
      </c>
      <c r="F8" s="56">
        <v>7346.9999999999882</v>
      </c>
      <c r="G8" s="55">
        <f t="shared" si="2"/>
        <v>0.10253583241455347</v>
      </c>
      <c r="H8" s="56">
        <v>609.00000000000045</v>
      </c>
      <c r="I8" s="55">
        <f t="shared" si="3"/>
        <v>7.3302840635532218E-2</v>
      </c>
      <c r="J8" s="56">
        <v>66042.999999999985</v>
      </c>
      <c r="K8" s="55">
        <f t="shared" si="4"/>
        <v>0.16207706409410055</v>
      </c>
      <c r="L8" s="56">
        <v>103980.00000000003</v>
      </c>
      <c r="M8" s="55">
        <f t="shared" si="5"/>
        <v>0.15514123551985293</v>
      </c>
      <c r="N8" s="56">
        <v>15812.999999999993</v>
      </c>
      <c r="O8" s="55">
        <f t="shared" si="6"/>
        <v>0.17188603976216624</v>
      </c>
      <c r="P8" s="56">
        <v>9204.0000000000073</v>
      </c>
      <c r="Q8" s="55">
        <f t="shared" si="7"/>
        <v>0.1532084893882649</v>
      </c>
      <c r="R8" s="56">
        <v>26168.999999999993</v>
      </c>
      <c r="S8" s="55">
        <f t="shared" si="8"/>
        <v>0.48834605408028081</v>
      </c>
      <c r="T8" s="56">
        <v>17841.999999999985</v>
      </c>
      <c r="U8" s="55">
        <f t="shared" si="9"/>
        <v>0.19720800680866088</v>
      </c>
      <c r="V8" s="56">
        <v>179</v>
      </c>
      <c r="W8" s="55">
        <f t="shared" si="10"/>
        <v>5.1965998560048372E-4</v>
      </c>
      <c r="X8" s="56">
        <v>770.00000000000057</v>
      </c>
      <c r="Y8" s="55">
        <f t="shared" si="11"/>
        <v>0.12839753209938304</v>
      </c>
      <c r="Z8" s="56">
        <v>22476.999999999985</v>
      </c>
      <c r="AA8" s="55">
        <f t="shared" si="12"/>
        <v>0.18950501226719715</v>
      </c>
    </row>
    <row r="9" spans="1:27" x14ac:dyDescent="0.2">
      <c r="A9" s="48" t="s">
        <v>112</v>
      </c>
      <c r="B9" s="56">
        <v>2927</v>
      </c>
      <c r="C9" s="55">
        <f t="shared" si="0"/>
        <v>3.1167509122912006E-3</v>
      </c>
      <c r="D9" s="56">
        <v>2119</v>
      </c>
      <c r="E9" s="55">
        <f t="shared" si="1"/>
        <v>1.4164438502673809E-2</v>
      </c>
      <c r="F9" s="56">
        <v>927.00000000000023</v>
      </c>
      <c r="G9" s="55">
        <f t="shared" si="2"/>
        <v>1.2937350843649277E-2</v>
      </c>
      <c r="H9" s="56">
        <v>31</v>
      </c>
      <c r="I9" s="55">
        <f t="shared" si="3"/>
        <v>3.7313432835820969E-3</v>
      </c>
      <c r="J9" s="56">
        <v>1654.0000000000005</v>
      </c>
      <c r="K9" s="55">
        <f t="shared" si="4"/>
        <v>4.0591048863867852E-3</v>
      </c>
      <c r="L9" s="56">
        <v>2355.9999999999995</v>
      </c>
      <c r="M9" s="55">
        <f t="shared" si="5"/>
        <v>3.5152216857546963E-3</v>
      </c>
      <c r="N9" s="56">
        <v>603.00000000000023</v>
      </c>
      <c r="O9" s="55">
        <f t="shared" si="6"/>
        <v>6.5545615617900671E-3</v>
      </c>
      <c r="P9" s="56">
        <v>415</v>
      </c>
      <c r="Q9" s="55">
        <f t="shared" si="7"/>
        <v>6.9080316271327548E-3</v>
      </c>
      <c r="R9" s="56">
        <v>926.00000000000023</v>
      </c>
      <c r="S9" s="55">
        <f t="shared" si="8"/>
        <v>1.7280310523074639E-2</v>
      </c>
      <c r="T9" s="56">
        <v>645.00000000000011</v>
      </c>
      <c r="U9" s="55">
        <f t="shared" si="9"/>
        <v>7.1291987664828162E-3</v>
      </c>
      <c r="V9" s="56">
        <v>88.000000000000014</v>
      </c>
      <c r="W9" s="55">
        <f t="shared" si="10"/>
        <v>2.5547530018347808E-4</v>
      </c>
      <c r="X9" s="56">
        <v>29.000000000000004</v>
      </c>
      <c r="Y9" s="55">
        <f t="shared" si="11"/>
        <v>4.8357512089377995E-3</v>
      </c>
      <c r="Z9" s="56">
        <v>1372.9999999999995</v>
      </c>
      <c r="AA9" s="55">
        <f t="shared" si="12"/>
        <v>1.1575850061968313E-2</v>
      </c>
    </row>
    <row r="10" spans="1:27" x14ac:dyDescent="0.2">
      <c r="A10" s="48" t="s">
        <v>125</v>
      </c>
      <c r="B10" s="56">
        <v>67700.000000000015</v>
      </c>
      <c r="C10" s="55">
        <f t="shared" si="0"/>
        <v>7.2088840711347565E-2</v>
      </c>
      <c r="D10" s="56">
        <v>11963.999999999989</v>
      </c>
      <c r="E10" s="55">
        <f t="shared" si="1"/>
        <v>7.9973262032085546E-2</v>
      </c>
      <c r="F10" s="56">
        <v>8719.0000000000036</v>
      </c>
      <c r="G10" s="55">
        <f t="shared" si="2"/>
        <v>0.12168366990914571</v>
      </c>
      <c r="H10" s="56">
        <v>321</v>
      </c>
      <c r="I10" s="55">
        <f t="shared" si="3"/>
        <v>3.8637457871930743E-2</v>
      </c>
      <c r="J10" s="56">
        <v>29416.999999999996</v>
      </c>
      <c r="K10" s="55">
        <f t="shared" si="4"/>
        <v>7.219267741405079E-2</v>
      </c>
      <c r="L10" s="56">
        <v>49999.000000000022</v>
      </c>
      <c r="M10" s="55">
        <f t="shared" si="5"/>
        <v>7.4599986870139717E-2</v>
      </c>
      <c r="N10" s="56">
        <v>11203.000000000009</v>
      </c>
      <c r="O10" s="55">
        <f t="shared" si="6"/>
        <v>0.12177571007750274</v>
      </c>
      <c r="P10" s="56">
        <v>6921.9999999999991</v>
      </c>
      <c r="Q10" s="55">
        <f t="shared" si="7"/>
        <v>0.11522263836870585</v>
      </c>
      <c r="R10" s="56">
        <v>18244.999999999989</v>
      </c>
      <c r="S10" s="55">
        <f t="shared" si="8"/>
        <v>0.34047436878347359</v>
      </c>
      <c r="T10" s="56">
        <v>12672.999999999995</v>
      </c>
      <c r="U10" s="55">
        <f t="shared" si="9"/>
        <v>0.14007493948470801</v>
      </c>
      <c r="V10" s="56">
        <v>217</v>
      </c>
      <c r="W10" s="55">
        <f t="shared" si="10"/>
        <v>6.2997886522516734E-4</v>
      </c>
      <c r="X10" s="56">
        <v>337</v>
      </c>
      <c r="Y10" s="55">
        <f t="shared" si="11"/>
        <v>5.6194764048690976E-2</v>
      </c>
      <c r="Z10" s="56">
        <v>14468.000000000002</v>
      </c>
      <c r="AA10" s="55">
        <f t="shared" si="12"/>
        <v>0.12198062541628378</v>
      </c>
    </row>
    <row r="11" spans="1:27" x14ac:dyDescent="0.2">
      <c r="A11" s="17" t="s">
        <v>3</v>
      </c>
      <c r="B11" s="42">
        <f>SUM(B4:B10)</f>
        <v>939119</v>
      </c>
      <c r="C11" s="34">
        <f t="shared" ref="C11" si="13">B11/$B$11</f>
        <v>1</v>
      </c>
      <c r="D11" s="42">
        <f>SUM(D4:D10)</f>
        <v>149599.99999999988</v>
      </c>
      <c r="E11" s="34">
        <f t="shared" si="1"/>
        <v>1</v>
      </c>
      <c r="F11" s="42">
        <f>SUM(F4:F10)</f>
        <v>71652.999999999884</v>
      </c>
      <c r="G11" s="34">
        <f t="shared" si="2"/>
        <v>1</v>
      </c>
      <c r="H11" s="42">
        <f>SUM(H4:H10)</f>
        <v>8307.9999999999836</v>
      </c>
      <c r="I11" s="34">
        <f t="shared" si="3"/>
        <v>1</v>
      </c>
      <c r="J11" s="42">
        <f>SUM(J4:J10)</f>
        <v>407478.99999999988</v>
      </c>
      <c r="K11" s="34">
        <f t="shared" si="4"/>
        <v>1</v>
      </c>
      <c r="L11" s="42">
        <f>SUM(L4:L10)</f>
        <v>670228.00000000023</v>
      </c>
      <c r="M11" s="34">
        <f t="shared" si="5"/>
        <v>1</v>
      </c>
      <c r="N11" s="42">
        <f>SUM(N4:N10)</f>
        <v>91996.999999999913</v>
      </c>
      <c r="O11" s="34">
        <f t="shared" si="6"/>
        <v>1</v>
      </c>
      <c r="P11" s="42">
        <f>SUM(P4:P10)</f>
        <v>60074.999999999964</v>
      </c>
      <c r="Q11" s="34">
        <f t="shared" si="7"/>
        <v>1</v>
      </c>
      <c r="R11" s="42">
        <f>SUM(R4:R10)</f>
        <v>53586.999999999971</v>
      </c>
      <c r="S11" s="34">
        <f t="shared" si="8"/>
        <v>1</v>
      </c>
      <c r="T11" s="42">
        <f>SUM(T4:T10)</f>
        <v>90473.000000000044</v>
      </c>
      <c r="U11" s="34">
        <f t="shared" si="9"/>
        <v>1</v>
      </c>
      <c r="V11" s="42">
        <f>SUM(V4:V10)</f>
        <v>344455.99999999959</v>
      </c>
      <c r="W11" s="34">
        <f t="shared" si="10"/>
        <v>1</v>
      </c>
      <c r="X11" s="42">
        <f>SUM(X4:X10)</f>
        <v>5997.0000000000036</v>
      </c>
      <c r="Y11" s="34">
        <f t="shared" si="11"/>
        <v>1</v>
      </c>
      <c r="Z11" s="42">
        <f>SUM(Z4:Z10)</f>
        <v>118608.99999999999</v>
      </c>
      <c r="AA11" s="34">
        <f t="shared" si="12"/>
        <v>1</v>
      </c>
    </row>
    <row r="12" spans="1:27" x14ac:dyDescent="0.2">
      <c r="C12" s="1"/>
      <c r="E12" s="1"/>
      <c r="G12" s="1"/>
      <c r="I12" s="1"/>
      <c r="K12" s="1"/>
      <c r="M12" s="1"/>
      <c r="O12" s="1"/>
      <c r="Q12" s="1"/>
      <c r="S12" s="1"/>
      <c r="U12" s="1"/>
      <c r="W12" s="1"/>
      <c r="Y12" s="1"/>
      <c r="AA12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0"/>
  <sheetViews>
    <sheetView zoomScaleNormal="100" zoomScaleSheetLayoutView="130" workbookViewId="0">
      <pane ySplit="2" topLeftCell="A3" activePane="bottomLeft" state="frozen"/>
      <selection sqref="A1:N1"/>
      <selection pane="bottomLeft" activeCell="D11" sqref="D11"/>
    </sheetView>
  </sheetViews>
  <sheetFormatPr defaultRowHeight="12.75" outlineLevelRow="1" x14ac:dyDescent="0.2"/>
  <cols>
    <col min="1" max="1" width="31.28515625" style="3" customWidth="1"/>
    <col min="2" max="3" width="10.5703125" customWidth="1"/>
  </cols>
  <sheetData>
    <row r="1" spans="1:3" ht="26.25" customHeight="1" x14ac:dyDescent="0.2">
      <c r="A1" s="132" t="s">
        <v>187</v>
      </c>
      <c r="B1" s="133"/>
      <c r="C1" s="134"/>
    </row>
    <row r="2" spans="1:3" x14ac:dyDescent="0.2">
      <c r="A2" s="19" t="s">
        <v>72</v>
      </c>
      <c r="B2" s="17" t="s">
        <v>74</v>
      </c>
      <c r="C2" s="17" t="s">
        <v>182</v>
      </c>
    </row>
    <row r="3" spans="1:3" outlineLevel="1" x14ac:dyDescent="0.2">
      <c r="A3" s="35" t="s">
        <v>109</v>
      </c>
      <c r="B3" s="164">
        <v>561182</v>
      </c>
      <c r="C3" s="158">
        <f>B3/B$10</f>
        <v>0.59756218328028721</v>
      </c>
    </row>
    <row r="4" spans="1:3" outlineLevel="1" x14ac:dyDescent="0.2">
      <c r="A4" s="35" t="s">
        <v>184</v>
      </c>
      <c r="B4" s="164">
        <v>742</v>
      </c>
      <c r="C4" s="158">
        <f t="shared" ref="C4:C10" si="0">B4/B$10</f>
        <v>7.9010221281860973E-4</v>
      </c>
    </row>
    <row r="5" spans="1:3" outlineLevel="1" x14ac:dyDescent="0.2">
      <c r="A5" s="35" t="s">
        <v>110</v>
      </c>
      <c r="B5" s="164">
        <v>164336</v>
      </c>
      <c r="C5" s="158">
        <f t="shared" si="0"/>
        <v>0.17498953806706072</v>
      </c>
    </row>
    <row r="6" spans="1:3" outlineLevel="1" x14ac:dyDescent="0.2">
      <c r="A6" s="35" t="s">
        <v>168</v>
      </c>
      <c r="B6" s="164">
        <v>1399</v>
      </c>
      <c r="C6" s="158">
        <f t="shared" si="0"/>
        <v>1.4896940643305055E-3</v>
      </c>
    </row>
    <row r="7" spans="1:3" outlineLevel="1" x14ac:dyDescent="0.2">
      <c r="A7" s="35" t="s">
        <v>111</v>
      </c>
      <c r="B7" s="164">
        <v>140833</v>
      </c>
      <c r="C7" s="158">
        <f t="shared" si="0"/>
        <v>0.14996289075186425</v>
      </c>
    </row>
    <row r="8" spans="1:3" outlineLevel="1" x14ac:dyDescent="0.2">
      <c r="A8" s="35" t="s">
        <v>112</v>
      </c>
      <c r="B8" s="164">
        <v>2927</v>
      </c>
      <c r="C8" s="158">
        <f t="shared" si="0"/>
        <v>3.1167509122912006E-3</v>
      </c>
    </row>
    <row r="9" spans="1:3" outlineLevel="1" x14ac:dyDescent="0.2">
      <c r="A9" s="35" t="s">
        <v>125</v>
      </c>
      <c r="B9" s="164">
        <v>67700</v>
      </c>
      <c r="C9" s="158">
        <f t="shared" si="0"/>
        <v>7.2088840711347552E-2</v>
      </c>
    </row>
    <row r="10" spans="1:3" x14ac:dyDescent="0.2">
      <c r="A10" s="19" t="s">
        <v>4</v>
      </c>
      <c r="B10" s="59">
        <v>939119</v>
      </c>
      <c r="C10" s="159">
        <f t="shared" si="0"/>
        <v>1</v>
      </c>
    </row>
  </sheetData>
  <mergeCells count="1">
    <mergeCell ref="A1:C1"/>
  </mergeCells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1"/>
  <sheetViews>
    <sheetView zoomScaleNormal="100" zoomScaleSheetLayoutView="130" workbookViewId="0">
      <selection activeCell="C32" sqref="C32"/>
    </sheetView>
  </sheetViews>
  <sheetFormatPr defaultRowHeight="12.75" x14ac:dyDescent="0.2"/>
  <cols>
    <col min="1" max="1" width="32.85546875" customWidth="1"/>
    <col min="2" max="2" width="16.5703125" style="40" customWidth="1"/>
    <col min="4" max="4" width="9.140625" customWidth="1"/>
  </cols>
  <sheetData>
    <row r="1" spans="1:4" ht="38.25" customHeight="1" x14ac:dyDescent="0.2">
      <c r="A1" s="135" t="s">
        <v>176</v>
      </c>
      <c r="B1" s="136"/>
    </row>
    <row r="2" spans="1:4" x14ac:dyDescent="0.2">
      <c r="A2" s="60" t="s">
        <v>22</v>
      </c>
      <c r="B2" s="61" t="s">
        <v>23</v>
      </c>
    </row>
    <row r="3" spans="1:4" x14ac:dyDescent="0.2">
      <c r="A3" s="2" t="s">
        <v>24</v>
      </c>
      <c r="B3" s="27">
        <v>633668</v>
      </c>
    </row>
    <row r="4" spans="1:4" x14ac:dyDescent="0.2">
      <c r="A4" s="23" t="s">
        <v>128</v>
      </c>
      <c r="B4" s="27">
        <v>2005258</v>
      </c>
    </row>
    <row r="5" spans="1:4" x14ac:dyDescent="0.2">
      <c r="A5" s="129" t="s">
        <v>25</v>
      </c>
      <c r="B5" s="129"/>
      <c r="D5" s="40"/>
    </row>
    <row r="6" spans="1:4" x14ac:dyDescent="0.2">
      <c r="A6" s="2" t="s">
        <v>26</v>
      </c>
      <c r="B6" s="27">
        <v>59336</v>
      </c>
    </row>
    <row r="7" spans="1:4" x14ac:dyDescent="0.2">
      <c r="A7" s="2" t="s">
        <v>27</v>
      </c>
      <c r="B7" s="27">
        <v>709896</v>
      </c>
    </row>
    <row r="8" spans="1:4" x14ac:dyDescent="0.2">
      <c r="A8" s="2" t="s">
        <v>28</v>
      </c>
      <c r="B8" s="27">
        <v>366966</v>
      </c>
    </row>
    <row r="9" spans="1:4" x14ac:dyDescent="0.2">
      <c r="A9" s="129" t="s">
        <v>29</v>
      </c>
      <c r="B9" s="129"/>
      <c r="D9" s="40"/>
    </row>
    <row r="10" spans="1:4" x14ac:dyDescent="0.2">
      <c r="A10" s="2" t="s">
        <v>30</v>
      </c>
      <c r="B10" s="27">
        <v>48734</v>
      </c>
    </row>
    <row r="11" spans="1:4" x14ac:dyDescent="0.2">
      <c r="A11" s="2" t="s">
        <v>27</v>
      </c>
      <c r="B11" s="27">
        <v>930249</v>
      </c>
    </row>
    <row r="12" spans="1:4" x14ac:dyDescent="0.2">
      <c r="A12" s="2" t="s">
        <v>28</v>
      </c>
      <c r="B12" s="27">
        <v>77999</v>
      </c>
    </row>
    <row r="13" spans="1:4" x14ac:dyDescent="0.2">
      <c r="A13" s="129" t="s">
        <v>31</v>
      </c>
      <c r="B13" s="129"/>
      <c r="D13" s="40"/>
    </row>
    <row r="14" spans="1:4" x14ac:dyDescent="0.2">
      <c r="A14" s="2" t="s">
        <v>30</v>
      </c>
      <c r="B14" s="27">
        <v>7385</v>
      </c>
    </row>
    <row r="15" spans="1:4" x14ac:dyDescent="0.2">
      <c r="A15" s="2" t="s">
        <v>27</v>
      </c>
      <c r="B15" s="27">
        <v>152614</v>
      </c>
    </row>
    <row r="16" spans="1:4" x14ac:dyDescent="0.2">
      <c r="A16" s="2" t="s">
        <v>28</v>
      </c>
      <c r="B16" s="27">
        <v>14085</v>
      </c>
    </row>
    <row r="17" spans="1:4" x14ac:dyDescent="0.2">
      <c r="A17" s="129" t="s">
        <v>32</v>
      </c>
      <c r="B17" s="129"/>
      <c r="D17" s="40"/>
    </row>
    <row r="18" spans="1:4" x14ac:dyDescent="0.2">
      <c r="A18" s="2" t="s">
        <v>33</v>
      </c>
      <c r="B18" s="27">
        <v>6599</v>
      </c>
    </row>
    <row r="19" spans="1:4" x14ac:dyDescent="0.2">
      <c r="A19" s="2" t="s">
        <v>34</v>
      </c>
      <c r="B19" s="27">
        <v>3853</v>
      </c>
    </row>
    <row r="20" spans="1:4" x14ac:dyDescent="0.2">
      <c r="A20" s="2" t="s">
        <v>35</v>
      </c>
      <c r="B20" s="27">
        <v>6110</v>
      </c>
    </row>
    <row r="21" spans="1:4" x14ac:dyDescent="0.2">
      <c r="A21" s="2" t="s">
        <v>36</v>
      </c>
      <c r="B21" s="27">
        <v>4234</v>
      </c>
    </row>
    <row r="22" spans="1:4" x14ac:dyDescent="0.2">
      <c r="A22" s="2" t="s">
        <v>37</v>
      </c>
      <c r="B22" s="27">
        <v>17669</v>
      </c>
    </row>
    <row r="23" spans="1:4" x14ac:dyDescent="0.2">
      <c r="A23" s="2" t="s">
        <v>38</v>
      </c>
      <c r="B23" s="27">
        <v>6434</v>
      </c>
    </row>
    <row r="24" spans="1:4" x14ac:dyDescent="0.2">
      <c r="A24" s="2" t="s">
        <v>39</v>
      </c>
      <c r="B24" s="27">
        <v>6075</v>
      </c>
    </row>
    <row r="25" spans="1:4" x14ac:dyDescent="0.2">
      <c r="A25" s="23" t="s">
        <v>129</v>
      </c>
      <c r="B25" s="27">
        <v>7598</v>
      </c>
    </row>
    <row r="26" spans="1:4" x14ac:dyDescent="0.2">
      <c r="A26" s="129" t="s">
        <v>40</v>
      </c>
      <c r="B26" s="129"/>
      <c r="D26" s="40"/>
    </row>
    <row r="27" spans="1:4" x14ac:dyDescent="0.2">
      <c r="A27" s="2" t="s">
        <v>30</v>
      </c>
      <c r="B27" s="27">
        <v>111071</v>
      </c>
    </row>
    <row r="28" spans="1:4" x14ac:dyDescent="0.2">
      <c r="A28" s="2" t="s">
        <v>27</v>
      </c>
      <c r="B28" s="27">
        <v>202740</v>
      </c>
    </row>
    <row r="29" spans="1:4" x14ac:dyDescent="0.2">
      <c r="A29" s="2" t="s">
        <v>28</v>
      </c>
      <c r="B29" s="27">
        <v>173569</v>
      </c>
    </row>
    <row r="30" spans="1:4" x14ac:dyDescent="0.2">
      <c r="A30" s="2" t="s">
        <v>41</v>
      </c>
      <c r="B30" s="27">
        <v>10636</v>
      </c>
    </row>
    <row r="31" spans="1:4" x14ac:dyDescent="0.2">
      <c r="A31" s="2" t="s">
        <v>42</v>
      </c>
      <c r="B31" s="27">
        <v>10950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zoomScaleNormal="100" zoomScaleSheetLayoutView="90" workbookViewId="0">
      <selection activeCell="O31" sqref="O31"/>
    </sheetView>
  </sheetViews>
  <sheetFormatPr defaultRowHeight="12.75" outlineLevelRow="2" x14ac:dyDescent="0.2"/>
  <cols>
    <col min="1" max="1" width="12.5703125" style="3" customWidth="1"/>
    <col min="2" max="2" width="17.7109375" style="3" customWidth="1"/>
    <col min="3" max="14" width="12.5703125" style="33" customWidth="1"/>
  </cols>
  <sheetData>
    <row r="1" spans="1:14" ht="17.25" customHeight="1" x14ac:dyDescent="0.2">
      <c r="A1" s="137" t="s">
        <v>185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1:14" s="13" customFormat="1" ht="45.75" customHeight="1" x14ac:dyDescent="0.2">
      <c r="A2" s="26" t="s">
        <v>0</v>
      </c>
      <c r="B2" s="26" t="s">
        <v>1</v>
      </c>
      <c r="C2" s="24" t="s">
        <v>113</v>
      </c>
      <c r="D2" s="24" t="s">
        <v>114</v>
      </c>
      <c r="E2" s="25" t="s">
        <v>115</v>
      </c>
      <c r="F2" s="24" t="s">
        <v>121</v>
      </c>
      <c r="G2" s="24" t="s">
        <v>122</v>
      </c>
      <c r="H2" s="24" t="s">
        <v>123</v>
      </c>
      <c r="I2" s="24" t="s">
        <v>117</v>
      </c>
      <c r="J2" s="24" t="s">
        <v>118</v>
      </c>
      <c r="K2" s="24" t="s">
        <v>116</v>
      </c>
      <c r="L2" s="24" t="s">
        <v>119</v>
      </c>
      <c r="M2" s="24" t="s">
        <v>120</v>
      </c>
      <c r="N2" s="24" t="s">
        <v>4</v>
      </c>
    </row>
    <row r="3" spans="1:14" outlineLevel="2" x14ac:dyDescent="0.2">
      <c r="A3" s="14"/>
      <c r="B3" s="35" t="s">
        <v>52</v>
      </c>
      <c r="C3" s="58">
        <v>780</v>
      </c>
      <c r="D3" s="58">
        <v>800</v>
      </c>
      <c r="E3" s="58">
        <v>1580</v>
      </c>
      <c r="F3" s="58">
        <v>2223.0000000000005</v>
      </c>
      <c r="G3" s="58">
        <v>1811.0000000000002</v>
      </c>
      <c r="H3" s="58">
        <v>4034.0000000000009</v>
      </c>
      <c r="I3" s="58">
        <v>169</v>
      </c>
      <c r="J3" s="58">
        <v>236</v>
      </c>
      <c r="K3" s="58">
        <v>405</v>
      </c>
      <c r="L3" s="58">
        <v>3172.0000000000005</v>
      </c>
      <c r="M3" s="58">
        <v>2847</v>
      </c>
      <c r="N3" s="58">
        <v>6019.0000000000009</v>
      </c>
    </row>
    <row r="4" spans="1:14" outlineLevel="2" x14ac:dyDescent="0.2">
      <c r="A4" s="14"/>
      <c r="B4" s="35" t="s">
        <v>15</v>
      </c>
      <c r="C4" s="58">
        <v>248.00000000000003</v>
      </c>
      <c r="D4" s="58">
        <v>320</v>
      </c>
      <c r="E4" s="58">
        <v>568</v>
      </c>
      <c r="F4" s="58">
        <v>1043</v>
      </c>
      <c r="G4" s="58">
        <v>884.99999999999966</v>
      </c>
      <c r="H4" s="58">
        <v>1927.9999999999998</v>
      </c>
      <c r="I4" s="58">
        <v>140</v>
      </c>
      <c r="J4" s="58">
        <v>270</v>
      </c>
      <c r="K4" s="58">
        <v>410</v>
      </c>
      <c r="L4" s="58">
        <v>1431.0000000000002</v>
      </c>
      <c r="M4" s="58">
        <v>1474.9999999999995</v>
      </c>
      <c r="N4" s="58">
        <v>2906</v>
      </c>
    </row>
    <row r="5" spans="1:14" outlineLevel="2" x14ac:dyDescent="0.2">
      <c r="A5" s="14"/>
      <c r="B5" s="35" t="s">
        <v>171</v>
      </c>
      <c r="C5" s="58">
        <v>452.00000000000006</v>
      </c>
      <c r="D5" s="58">
        <v>586.00000000000011</v>
      </c>
      <c r="E5" s="58">
        <v>1038.0000000000002</v>
      </c>
      <c r="F5" s="58">
        <v>1201.9999999999998</v>
      </c>
      <c r="G5" s="58">
        <v>1127.0000000000005</v>
      </c>
      <c r="H5" s="58">
        <v>2329</v>
      </c>
      <c r="I5" s="58">
        <v>185</v>
      </c>
      <c r="J5" s="58">
        <v>351</v>
      </c>
      <c r="K5" s="58">
        <v>536</v>
      </c>
      <c r="L5" s="58">
        <v>1838.9999999999998</v>
      </c>
      <c r="M5" s="58">
        <v>2064.0000000000005</v>
      </c>
      <c r="N5" s="58">
        <v>3903</v>
      </c>
    </row>
    <row r="6" spans="1:14" outlineLevel="1" x14ac:dyDescent="0.2">
      <c r="A6" s="16" t="s">
        <v>102</v>
      </c>
      <c r="B6" s="14"/>
      <c r="C6" s="165">
        <v>1480</v>
      </c>
      <c r="D6" s="165">
        <v>1706</v>
      </c>
      <c r="E6" s="165">
        <v>3186</v>
      </c>
      <c r="F6" s="165">
        <v>4468</v>
      </c>
      <c r="G6" s="165">
        <v>3823.0000000000005</v>
      </c>
      <c r="H6" s="165">
        <v>8291</v>
      </c>
      <c r="I6" s="165">
        <v>494</v>
      </c>
      <c r="J6" s="165">
        <v>857</v>
      </c>
      <c r="K6" s="165">
        <v>1351</v>
      </c>
      <c r="L6" s="165">
        <v>6442.0000000000009</v>
      </c>
      <c r="M6" s="165">
        <v>6386</v>
      </c>
      <c r="N6" s="165">
        <v>12828</v>
      </c>
    </row>
    <row r="7" spans="1:14" outlineLevel="2" x14ac:dyDescent="0.2">
      <c r="A7" s="14"/>
      <c r="B7" s="14" t="s">
        <v>10</v>
      </c>
      <c r="C7" s="58">
        <v>354.00000000000006</v>
      </c>
      <c r="D7" s="58">
        <v>315</v>
      </c>
      <c r="E7" s="58">
        <v>669</v>
      </c>
      <c r="F7" s="58">
        <v>623</v>
      </c>
      <c r="G7" s="58">
        <v>574</v>
      </c>
      <c r="H7" s="58">
        <v>1197</v>
      </c>
      <c r="I7" s="58">
        <v>89</v>
      </c>
      <c r="J7" s="58">
        <v>240</v>
      </c>
      <c r="K7" s="58">
        <v>329</v>
      </c>
      <c r="L7" s="58">
        <v>1066</v>
      </c>
      <c r="M7" s="58">
        <v>1129</v>
      </c>
      <c r="N7" s="58">
        <v>2195</v>
      </c>
    </row>
    <row r="8" spans="1:14" outlineLevel="2" x14ac:dyDescent="0.2">
      <c r="A8" s="14"/>
      <c r="B8" s="14" t="s">
        <v>11</v>
      </c>
      <c r="C8" s="58">
        <v>460</v>
      </c>
      <c r="D8" s="58">
        <v>385</v>
      </c>
      <c r="E8" s="58">
        <v>845</v>
      </c>
      <c r="F8" s="58">
        <v>2326.9999999999991</v>
      </c>
      <c r="G8" s="58">
        <v>2087.0000000000009</v>
      </c>
      <c r="H8" s="58">
        <v>4414</v>
      </c>
      <c r="I8" s="58">
        <v>63</v>
      </c>
      <c r="J8" s="58">
        <v>131</v>
      </c>
      <c r="K8" s="58">
        <v>194</v>
      </c>
      <c r="L8" s="58">
        <v>2849.9999999999991</v>
      </c>
      <c r="M8" s="58">
        <v>2603.0000000000009</v>
      </c>
      <c r="N8" s="58">
        <v>5453</v>
      </c>
    </row>
    <row r="9" spans="1:14" outlineLevel="2" x14ac:dyDescent="0.2">
      <c r="A9" s="14"/>
      <c r="B9" s="14" t="s">
        <v>54</v>
      </c>
      <c r="C9" s="58">
        <v>295</v>
      </c>
      <c r="D9" s="58">
        <v>276.00000000000006</v>
      </c>
      <c r="E9" s="58">
        <v>571</v>
      </c>
      <c r="F9" s="58">
        <v>644.00000000000023</v>
      </c>
      <c r="G9" s="58">
        <v>598</v>
      </c>
      <c r="H9" s="58">
        <v>1242.0000000000002</v>
      </c>
      <c r="I9" s="58">
        <v>45</v>
      </c>
      <c r="J9" s="58">
        <v>79</v>
      </c>
      <c r="K9" s="58">
        <v>124</v>
      </c>
      <c r="L9" s="58">
        <v>984.00000000000023</v>
      </c>
      <c r="M9" s="58">
        <v>953</v>
      </c>
      <c r="N9" s="58">
        <v>1937.0000000000002</v>
      </c>
    </row>
    <row r="10" spans="1:14" outlineLevel="1" x14ac:dyDescent="0.2">
      <c r="A10" s="16" t="s">
        <v>103</v>
      </c>
      <c r="B10" s="14"/>
      <c r="C10" s="165">
        <v>1109</v>
      </c>
      <c r="D10" s="165">
        <v>976</v>
      </c>
      <c r="E10" s="165">
        <v>2085</v>
      </c>
      <c r="F10" s="165">
        <v>3593.9999999999991</v>
      </c>
      <c r="G10" s="165">
        <v>3259.0000000000009</v>
      </c>
      <c r="H10" s="165">
        <v>6853</v>
      </c>
      <c r="I10" s="165">
        <v>197</v>
      </c>
      <c r="J10" s="165">
        <v>450</v>
      </c>
      <c r="K10" s="165">
        <v>647</v>
      </c>
      <c r="L10" s="165">
        <v>4899.9999999999991</v>
      </c>
      <c r="M10" s="165">
        <v>4685.0000000000009</v>
      </c>
      <c r="N10" s="165">
        <v>9585</v>
      </c>
    </row>
    <row r="11" spans="1:14" outlineLevel="2" x14ac:dyDescent="0.2">
      <c r="A11" s="14"/>
      <c r="B11" s="35" t="s">
        <v>12</v>
      </c>
      <c r="C11" s="58">
        <v>468.99999999999989</v>
      </c>
      <c r="D11" s="58">
        <v>508</v>
      </c>
      <c r="E11" s="58">
        <v>976.99999999999989</v>
      </c>
      <c r="F11" s="58">
        <v>1323.0000000000005</v>
      </c>
      <c r="G11" s="58">
        <v>1258</v>
      </c>
      <c r="H11" s="58">
        <v>2581.0000000000005</v>
      </c>
      <c r="I11" s="58">
        <v>336</v>
      </c>
      <c r="J11" s="58">
        <v>478</v>
      </c>
      <c r="K11" s="58">
        <v>814</v>
      </c>
      <c r="L11" s="58">
        <v>2128.0000000000005</v>
      </c>
      <c r="M11" s="58">
        <v>2244</v>
      </c>
      <c r="N11" s="58">
        <v>4372</v>
      </c>
    </row>
    <row r="12" spans="1:14" outlineLevel="2" x14ac:dyDescent="0.2">
      <c r="A12" s="14"/>
      <c r="B12" s="35" t="s">
        <v>14</v>
      </c>
      <c r="C12" s="58">
        <v>842</v>
      </c>
      <c r="D12" s="58">
        <v>805</v>
      </c>
      <c r="E12" s="58">
        <v>1647</v>
      </c>
      <c r="F12" s="58">
        <v>1182</v>
      </c>
      <c r="G12" s="58">
        <v>1201</v>
      </c>
      <c r="H12" s="58">
        <v>2383</v>
      </c>
      <c r="I12" s="58">
        <v>77</v>
      </c>
      <c r="J12" s="58">
        <v>117</v>
      </c>
      <c r="K12" s="58">
        <v>194</v>
      </c>
      <c r="L12" s="58">
        <v>2101</v>
      </c>
      <c r="M12" s="58">
        <v>2123</v>
      </c>
      <c r="N12" s="58">
        <v>4224</v>
      </c>
    </row>
    <row r="13" spans="1:14" outlineLevel="2" x14ac:dyDescent="0.2">
      <c r="A13" s="14"/>
      <c r="B13" s="35" t="s">
        <v>13</v>
      </c>
      <c r="C13" s="58">
        <v>597</v>
      </c>
      <c r="D13" s="58">
        <v>758.99999999999989</v>
      </c>
      <c r="E13" s="58">
        <v>1356</v>
      </c>
      <c r="F13" s="58">
        <v>2600</v>
      </c>
      <c r="G13" s="58">
        <v>2837.9999999999991</v>
      </c>
      <c r="H13" s="58">
        <v>5437.9999999999991</v>
      </c>
      <c r="I13" s="58">
        <v>202</v>
      </c>
      <c r="J13" s="58">
        <v>318</v>
      </c>
      <c r="K13" s="58">
        <v>520</v>
      </c>
      <c r="L13" s="58">
        <v>3399</v>
      </c>
      <c r="M13" s="58">
        <v>3914.9999999999991</v>
      </c>
      <c r="N13" s="58">
        <v>7313.9999999999991</v>
      </c>
    </row>
    <row r="14" spans="1:14" outlineLevel="1" x14ac:dyDescent="0.2">
      <c r="A14" s="16" t="s">
        <v>104</v>
      </c>
      <c r="B14" s="14"/>
      <c r="C14" s="165">
        <v>1908</v>
      </c>
      <c r="D14" s="165">
        <v>2072</v>
      </c>
      <c r="E14" s="165">
        <v>3980</v>
      </c>
      <c r="F14" s="165">
        <v>5105</v>
      </c>
      <c r="G14" s="165">
        <v>5296.9999999999991</v>
      </c>
      <c r="H14" s="165">
        <v>10402</v>
      </c>
      <c r="I14" s="165">
        <v>615</v>
      </c>
      <c r="J14" s="165">
        <v>913</v>
      </c>
      <c r="K14" s="165">
        <v>1528</v>
      </c>
      <c r="L14" s="165">
        <v>7628</v>
      </c>
      <c r="M14" s="165">
        <v>8282</v>
      </c>
      <c r="N14" s="165">
        <v>15910</v>
      </c>
    </row>
    <row r="15" spans="1:14" outlineLevel="2" x14ac:dyDescent="0.2">
      <c r="A15" s="14"/>
      <c r="B15" s="14" t="s">
        <v>16</v>
      </c>
      <c r="C15" s="58">
        <v>926</v>
      </c>
      <c r="D15" s="58">
        <v>858</v>
      </c>
      <c r="E15" s="58">
        <v>1784</v>
      </c>
      <c r="F15" s="58">
        <v>2773.9999999999991</v>
      </c>
      <c r="G15" s="58">
        <v>2521.9999999999995</v>
      </c>
      <c r="H15" s="58">
        <v>5295.9999999999982</v>
      </c>
      <c r="I15" s="58">
        <v>129</v>
      </c>
      <c r="J15" s="58">
        <v>218</v>
      </c>
      <c r="K15" s="58">
        <v>347.00000000000006</v>
      </c>
      <c r="L15" s="58">
        <v>3828.9999999999991</v>
      </c>
      <c r="M15" s="58">
        <v>3597.9999999999995</v>
      </c>
      <c r="N15" s="58">
        <v>7426.9999999999982</v>
      </c>
    </row>
    <row r="16" spans="1:14" outlineLevel="2" x14ac:dyDescent="0.2">
      <c r="A16" s="14"/>
      <c r="B16" s="14" t="s">
        <v>17</v>
      </c>
      <c r="C16" s="58">
        <v>446</v>
      </c>
      <c r="D16" s="58">
        <v>622</v>
      </c>
      <c r="E16" s="58">
        <v>1068</v>
      </c>
      <c r="F16" s="58">
        <v>356</v>
      </c>
      <c r="G16" s="58">
        <v>428</v>
      </c>
      <c r="H16" s="58">
        <v>784</v>
      </c>
      <c r="I16" s="58">
        <v>104</v>
      </c>
      <c r="J16" s="58">
        <v>223</v>
      </c>
      <c r="K16" s="58">
        <v>327</v>
      </c>
      <c r="L16" s="58">
        <v>906</v>
      </c>
      <c r="M16" s="58">
        <v>1273</v>
      </c>
      <c r="N16" s="58">
        <v>2179</v>
      </c>
    </row>
    <row r="17" spans="1:14" outlineLevel="2" x14ac:dyDescent="0.2">
      <c r="A17" s="14"/>
      <c r="B17" s="14" t="s">
        <v>18</v>
      </c>
      <c r="C17" s="58">
        <v>125</v>
      </c>
      <c r="D17" s="58">
        <v>97</v>
      </c>
      <c r="E17" s="58">
        <v>222</v>
      </c>
      <c r="F17" s="58">
        <v>647</v>
      </c>
      <c r="G17" s="58">
        <v>599</v>
      </c>
      <c r="H17" s="58">
        <v>1246</v>
      </c>
      <c r="I17" s="58">
        <v>43</v>
      </c>
      <c r="J17" s="58">
        <v>82</v>
      </c>
      <c r="K17" s="58">
        <v>125</v>
      </c>
      <c r="L17" s="58">
        <v>815</v>
      </c>
      <c r="M17" s="58">
        <v>778</v>
      </c>
      <c r="N17" s="58">
        <v>1593</v>
      </c>
    </row>
    <row r="18" spans="1:14" outlineLevel="1" x14ac:dyDescent="0.2">
      <c r="A18" s="16" t="s">
        <v>105</v>
      </c>
      <c r="B18" s="14"/>
      <c r="C18" s="165">
        <v>1497</v>
      </c>
      <c r="D18" s="165">
        <v>1577</v>
      </c>
      <c r="E18" s="165">
        <v>3074</v>
      </c>
      <c r="F18" s="165">
        <v>3776.9999999999991</v>
      </c>
      <c r="G18" s="165">
        <v>3548.9999999999995</v>
      </c>
      <c r="H18" s="165">
        <v>7325.9999999999982</v>
      </c>
      <c r="I18" s="165">
        <v>276</v>
      </c>
      <c r="J18" s="165">
        <v>523</v>
      </c>
      <c r="K18" s="165">
        <v>799</v>
      </c>
      <c r="L18" s="165">
        <v>5549.9999999999991</v>
      </c>
      <c r="M18" s="165">
        <v>5649</v>
      </c>
      <c r="N18" s="165">
        <v>11198.999999999998</v>
      </c>
    </row>
    <row r="19" spans="1:14" outlineLevel="2" x14ac:dyDescent="0.2">
      <c r="A19" s="14"/>
      <c r="B19" s="14" t="s">
        <v>8</v>
      </c>
      <c r="C19" s="58">
        <v>400</v>
      </c>
      <c r="D19" s="58">
        <v>358</v>
      </c>
      <c r="E19" s="58">
        <v>758</v>
      </c>
      <c r="F19" s="58">
        <v>929</v>
      </c>
      <c r="G19" s="58">
        <v>823.00000000000023</v>
      </c>
      <c r="H19" s="58">
        <v>1752.0000000000002</v>
      </c>
      <c r="I19" s="58">
        <v>156</v>
      </c>
      <c r="J19" s="58">
        <v>300</v>
      </c>
      <c r="K19" s="58">
        <v>456</v>
      </c>
      <c r="L19" s="58">
        <v>1485</v>
      </c>
      <c r="M19" s="58">
        <v>1481.0000000000002</v>
      </c>
      <c r="N19" s="58">
        <v>2966</v>
      </c>
    </row>
    <row r="20" spans="1:14" outlineLevel="2" x14ac:dyDescent="0.2">
      <c r="A20" s="14"/>
      <c r="B20" s="14" t="s">
        <v>58</v>
      </c>
      <c r="C20" s="58">
        <v>336</v>
      </c>
      <c r="D20" s="58">
        <v>459</v>
      </c>
      <c r="E20" s="58">
        <v>795</v>
      </c>
      <c r="F20" s="58">
        <v>840.00000000000011</v>
      </c>
      <c r="G20" s="58">
        <v>907</v>
      </c>
      <c r="H20" s="58">
        <v>1747</v>
      </c>
      <c r="I20" s="58">
        <v>114</v>
      </c>
      <c r="J20" s="58">
        <v>191</v>
      </c>
      <c r="K20" s="58">
        <v>305</v>
      </c>
      <c r="L20" s="58">
        <v>1290</v>
      </c>
      <c r="M20" s="58">
        <v>1557</v>
      </c>
      <c r="N20" s="58">
        <v>2847</v>
      </c>
    </row>
    <row r="21" spans="1:14" outlineLevel="2" x14ac:dyDescent="0.2">
      <c r="A21" s="14"/>
      <c r="B21" s="14" t="s">
        <v>9</v>
      </c>
      <c r="C21" s="58">
        <v>421</v>
      </c>
      <c r="D21" s="58">
        <v>419</v>
      </c>
      <c r="E21" s="58">
        <v>840</v>
      </c>
      <c r="F21" s="58">
        <v>728</v>
      </c>
      <c r="G21" s="58">
        <v>697</v>
      </c>
      <c r="H21" s="58">
        <v>1425</v>
      </c>
      <c r="I21" s="58">
        <v>106</v>
      </c>
      <c r="J21" s="58">
        <v>136</v>
      </c>
      <c r="K21" s="58">
        <v>242</v>
      </c>
      <c r="L21" s="58">
        <v>1255</v>
      </c>
      <c r="M21" s="58">
        <v>1252</v>
      </c>
      <c r="N21" s="58">
        <v>2507</v>
      </c>
    </row>
    <row r="22" spans="1:14" outlineLevel="1" x14ac:dyDescent="0.2">
      <c r="A22" s="16" t="s">
        <v>106</v>
      </c>
      <c r="B22" s="14"/>
      <c r="C22" s="165">
        <v>1157</v>
      </c>
      <c r="D22" s="165">
        <v>1236</v>
      </c>
      <c r="E22" s="165">
        <v>2393</v>
      </c>
      <c r="F22" s="165">
        <v>2497</v>
      </c>
      <c r="G22" s="165">
        <v>2427</v>
      </c>
      <c r="H22" s="165">
        <v>4924</v>
      </c>
      <c r="I22" s="165">
        <v>376</v>
      </c>
      <c r="J22" s="165">
        <v>627</v>
      </c>
      <c r="K22" s="165">
        <v>1003</v>
      </c>
      <c r="L22" s="165">
        <v>4030</v>
      </c>
      <c r="M22" s="165">
        <v>4290</v>
      </c>
      <c r="N22" s="165">
        <v>8320</v>
      </c>
    </row>
    <row r="23" spans="1:14" outlineLevel="2" x14ac:dyDescent="0.2">
      <c r="A23" s="14"/>
      <c r="B23" s="14" t="s">
        <v>19</v>
      </c>
      <c r="C23" s="58">
        <v>1878</v>
      </c>
      <c r="D23" s="58">
        <v>2015.0000000000005</v>
      </c>
      <c r="E23" s="58">
        <v>3893.0000000000009</v>
      </c>
      <c r="F23" s="58">
        <v>3315.0000000000014</v>
      </c>
      <c r="G23" s="58">
        <v>3404.9999999999986</v>
      </c>
      <c r="H23" s="58">
        <v>6720</v>
      </c>
      <c r="I23" s="58">
        <v>760.00000000000011</v>
      </c>
      <c r="J23" s="58">
        <v>1192</v>
      </c>
      <c r="K23" s="58">
        <v>1952</v>
      </c>
      <c r="L23" s="58">
        <v>5953.0000000000018</v>
      </c>
      <c r="M23" s="58">
        <v>6611.9999999999991</v>
      </c>
      <c r="N23" s="58">
        <v>12565</v>
      </c>
    </row>
    <row r="24" spans="1:14" outlineLevel="2" x14ac:dyDescent="0.2">
      <c r="A24" s="14"/>
      <c r="B24" s="14" t="s">
        <v>20</v>
      </c>
      <c r="C24" s="58">
        <v>1062.9999999999998</v>
      </c>
      <c r="D24" s="58">
        <v>1013.9999999999998</v>
      </c>
      <c r="E24" s="58">
        <v>2076.9999999999995</v>
      </c>
      <c r="F24" s="58">
        <v>4002.0000000000009</v>
      </c>
      <c r="G24" s="58">
        <v>3565.0000000000005</v>
      </c>
      <c r="H24" s="58">
        <v>7567.0000000000018</v>
      </c>
      <c r="I24" s="58">
        <v>207.00000000000006</v>
      </c>
      <c r="J24" s="58">
        <v>376</v>
      </c>
      <c r="K24" s="58">
        <v>583</v>
      </c>
      <c r="L24" s="58">
        <v>5272.0000000000009</v>
      </c>
      <c r="M24" s="58">
        <v>4955</v>
      </c>
      <c r="N24" s="58">
        <v>10227</v>
      </c>
    </row>
    <row r="25" spans="1:14" outlineLevel="1" x14ac:dyDescent="0.2">
      <c r="A25" s="16" t="s">
        <v>107</v>
      </c>
      <c r="B25" s="14"/>
      <c r="C25" s="165">
        <v>2941</v>
      </c>
      <c r="D25" s="165">
        <v>3029</v>
      </c>
      <c r="E25" s="165">
        <v>5970</v>
      </c>
      <c r="F25" s="165">
        <v>7317.0000000000018</v>
      </c>
      <c r="G25" s="165">
        <v>6969.9999999999991</v>
      </c>
      <c r="H25" s="165">
        <v>14287.000000000002</v>
      </c>
      <c r="I25" s="165">
        <v>967.00000000000023</v>
      </c>
      <c r="J25" s="165">
        <v>1568</v>
      </c>
      <c r="K25" s="165">
        <v>2535</v>
      </c>
      <c r="L25" s="165">
        <v>11225.000000000004</v>
      </c>
      <c r="M25" s="165">
        <v>11567</v>
      </c>
      <c r="N25" s="165">
        <v>22792</v>
      </c>
    </row>
    <row r="26" spans="1:14" outlineLevel="2" x14ac:dyDescent="0.2">
      <c r="A26" s="14"/>
      <c r="B26" s="14" t="s">
        <v>5</v>
      </c>
      <c r="C26" s="58">
        <v>587</v>
      </c>
      <c r="D26" s="58">
        <v>548.00000000000011</v>
      </c>
      <c r="E26" s="58">
        <v>1135</v>
      </c>
      <c r="F26" s="58">
        <v>965.00000000000023</v>
      </c>
      <c r="G26" s="58">
        <v>898.00000000000011</v>
      </c>
      <c r="H26" s="58">
        <v>1863.0000000000005</v>
      </c>
      <c r="I26" s="58">
        <v>191</v>
      </c>
      <c r="J26" s="58">
        <v>255</v>
      </c>
      <c r="K26" s="58">
        <v>446</v>
      </c>
      <c r="L26" s="58">
        <v>1743.0000000000002</v>
      </c>
      <c r="M26" s="58">
        <v>1701.0000000000002</v>
      </c>
      <c r="N26" s="58">
        <v>3444.0000000000005</v>
      </c>
    </row>
    <row r="27" spans="1:14" outlineLevel="2" x14ac:dyDescent="0.2">
      <c r="A27" s="14"/>
      <c r="B27" s="14" t="s">
        <v>6</v>
      </c>
      <c r="C27" s="58">
        <v>321.00000000000011</v>
      </c>
      <c r="D27" s="58">
        <v>441</v>
      </c>
      <c r="E27" s="58">
        <v>762.00000000000011</v>
      </c>
      <c r="F27" s="58">
        <v>189</v>
      </c>
      <c r="G27" s="58">
        <v>172</v>
      </c>
      <c r="H27" s="58">
        <v>361</v>
      </c>
      <c r="I27" s="58">
        <v>180</v>
      </c>
      <c r="J27" s="58">
        <v>280</v>
      </c>
      <c r="K27" s="58">
        <v>460</v>
      </c>
      <c r="L27" s="58">
        <v>690.00000000000011</v>
      </c>
      <c r="M27" s="58">
        <v>893</v>
      </c>
      <c r="N27" s="58">
        <v>1583</v>
      </c>
    </row>
    <row r="28" spans="1:14" outlineLevel="2" x14ac:dyDescent="0.2">
      <c r="A28" s="14"/>
      <c r="B28" s="14" t="s">
        <v>7</v>
      </c>
      <c r="C28" s="58">
        <v>454</v>
      </c>
      <c r="D28" s="58">
        <v>520</v>
      </c>
      <c r="E28" s="58">
        <v>974</v>
      </c>
      <c r="F28" s="58">
        <v>930</v>
      </c>
      <c r="G28" s="58">
        <v>1016</v>
      </c>
      <c r="H28" s="58">
        <v>1946</v>
      </c>
      <c r="I28" s="58">
        <v>152</v>
      </c>
      <c r="J28" s="58">
        <v>205</v>
      </c>
      <c r="K28" s="58">
        <v>357</v>
      </c>
      <c r="L28" s="58">
        <v>1536</v>
      </c>
      <c r="M28" s="58">
        <v>1741</v>
      </c>
      <c r="N28" s="58">
        <v>3277</v>
      </c>
    </row>
    <row r="29" spans="1:14" outlineLevel="1" x14ac:dyDescent="0.2">
      <c r="A29" s="16" t="s">
        <v>108</v>
      </c>
      <c r="B29" s="14"/>
      <c r="C29" s="165">
        <v>1362</v>
      </c>
      <c r="D29" s="165">
        <v>1509.0000000000002</v>
      </c>
      <c r="E29" s="165">
        <v>2871</v>
      </c>
      <c r="F29" s="165">
        <v>2084</v>
      </c>
      <c r="G29" s="165">
        <v>2086</v>
      </c>
      <c r="H29" s="165">
        <v>4170</v>
      </c>
      <c r="I29" s="165">
        <v>523</v>
      </c>
      <c r="J29" s="165">
        <v>740</v>
      </c>
      <c r="K29" s="165">
        <v>1263</v>
      </c>
      <c r="L29" s="165">
        <v>3969.0000000000005</v>
      </c>
      <c r="M29" s="165">
        <v>4335</v>
      </c>
      <c r="N29" s="165">
        <v>8304</v>
      </c>
    </row>
    <row r="30" spans="1:14" x14ac:dyDescent="0.2">
      <c r="A30" s="19" t="s">
        <v>4</v>
      </c>
      <c r="B30" s="19"/>
      <c r="C30" s="104">
        <v>11454</v>
      </c>
      <c r="D30" s="104">
        <v>12105</v>
      </c>
      <c r="E30" s="104">
        <v>23559</v>
      </c>
      <c r="F30" s="104">
        <v>28842</v>
      </c>
      <c r="G30" s="104">
        <v>27411</v>
      </c>
      <c r="H30" s="104">
        <v>56253</v>
      </c>
      <c r="I30" s="104">
        <v>3448</v>
      </c>
      <c r="J30" s="104">
        <v>5678</v>
      </c>
      <c r="K30" s="104">
        <v>9126</v>
      </c>
      <c r="L30" s="104">
        <v>43744</v>
      </c>
      <c r="M30" s="104">
        <v>45194</v>
      </c>
      <c r="N30" s="104">
        <v>88938</v>
      </c>
    </row>
  </sheetData>
  <mergeCells count="1">
    <mergeCell ref="A1:N1"/>
  </mergeCells>
  <pageMargins left="0.7" right="0.7" top="0.75" bottom="0.75" header="0.3" footer="0.3"/>
  <pageSetup paperSize="9" scale="66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1"/>
  <sheetViews>
    <sheetView zoomScaleNormal="100" zoomScaleSheetLayoutView="110" workbookViewId="0">
      <pane ySplit="3" topLeftCell="A4" activePane="bottomLeft" state="frozen"/>
      <selection sqref="A1:N1"/>
      <selection pane="bottomLeft" activeCell="H6" sqref="H6"/>
    </sheetView>
  </sheetViews>
  <sheetFormatPr defaultRowHeight="12.75" x14ac:dyDescent="0.2"/>
  <cols>
    <col min="1" max="1" width="43.28515625" style="3" bestFit="1" customWidth="1"/>
    <col min="2" max="7" width="10.42578125" style="3" customWidth="1"/>
    <col min="8" max="16384" width="9.140625" style="3"/>
  </cols>
  <sheetData>
    <row r="1" spans="1:32" ht="26.25" customHeight="1" x14ac:dyDescent="0.2">
      <c r="A1" s="140" t="s">
        <v>178</v>
      </c>
      <c r="B1" s="141"/>
      <c r="C1" s="141"/>
      <c r="D1" s="141"/>
      <c r="E1" s="141"/>
      <c r="F1" s="141"/>
      <c r="G1" s="142"/>
    </row>
    <row r="2" spans="1:32" x14ac:dyDescent="0.2">
      <c r="A2" s="143" t="s">
        <v>49</v>
      </c>
      <c r="B2" s="39" t="s">
        <v>101</v>
      </c>
      <c r="C2" s="39" t="s">
        <v>100</v>
      </c>
      <c r="D2" s="39" t="s">
        <v>99</v>
      </c>
      <c r="E2" s="39" t="s">
        <v>98</v>
      </c>
      <c r="F2" s="39" t="s">
        <v>97</v>
      </c>
      <c r="G2" s="39" t="s">
        <v>96</v>
      </c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thickBot="1" x14ac:dyDescent="0.25">
      <c r="A3" s="144"/>
      <c r="B3" s="89" t="s">
        <v>50</v>
      </c>
      <c r="C3" s="89" t="s">
        <v>50</v>
      </c>
      <c r="D3" s="89" t="s">
        <v>50</v>
      </c>
      <c r="E3" s="89" t="s">
        <v>50</v>
      </c>
      <c r="F3" s="89" t="s">
        <v>50</v>
      </c>
      <c r="G3" s="89" t="s">
        <v>50</v>
      </c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28" t="s">
        <v>131</v>
      </c>
      <c r="B4" s="30">
        <f>'Betegség-elváltozás fiú-lány'!B4+'Betegség-elváltozás fiú-lány'!C4</f>
        <v>67959.999999999942</v>
      </c>
      <c r="C4" s="30">
        <f>'Betegség-elváltozás fiú-lány'!D4+'Betegség-elváltozás fiú-lány'!E4</f>
        <v>71650</v>
      </c>
      <c r="D4" s="30">
        <f>'Betegség-elváltozás fiú-lány'!F4+'Betegség-elváltozás fiú-lány'!G4</f>
        <v>77287.999999999971</v>
      </c>
      <c r="E4" s="30">
        <f>'Betegség-elváltozás fiú-lány'!H4+'Betegség-elváltozás fiú-lány'!I4</f>
        <v>73849.000000000015</v>
      </c>
      <c r="F4" s="30">
        <f>'Betegség-elváltozás fiú-lány'!J4+'Betegség-elváltozás fiú-lány'!K4</f>
        <v>73247.000000000029</v>
      </c>
      <c r="G4" s="101">
        <f>'Betegség-elváltozás fiú-lány'!L4+'Betegség-elváltozás fiú-lány'!M4</f>
        <v>66255</v>
      </c>
      <c r="H4" s="4"/>
      <c r="I4" s="4"/>
      <c r="J4" s="4"/>
      <c r="K4" s="4"/>
      <c r="L4" s="4"/>
      <c r="M4" s="4"/>
      <c r="N4" s="4"/>
      <c r="O4" s="4"/>
      <c r="P4" s="1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3.5" thickBot="1" x14ac:dyDescent="0.25">
      <c r="A5" s="6" t="s">
        <v>132</v>
      </c>
      <c r="B5" s="29">
        <f>'Betegség-elváltozás fiú-lány'!B5+'Betegség-elváltozás fiú-lány'!C5</f>
        <v>44982.000000000015</v>
      </c>
      <c r="C5" s="29">
        <f>'Betegség-elváltozás fiú-lány'!D5+'Betegség-elváltozás fiú-lány'!E5</f>
        <v>49682.999999999942</v>
      </c>
      <c r="D5" s="29">
        <f>'Betegség-elváltozás fiú-lány'!F5+'Betegség-elváltozás fiú-lány'!G5</f>
        <v>58383</v>
      </c>
      <c r="E5" s="29">
        <f>'Betegség-elváltozás fiú-lány'!H5+'Betegség-elváltozás fiú-lány'!I5</f>
        <v>61232.000000000044</v>
      </c>
      <c r="F5" s="29">
        <f>'Betegség-elváltozás fiú-lány'!J5+'Betegség-elváltozás fiú-lány'!K5</f>
        <v>59837.999999999942</v>
      </c>
      <c r="G5" s="102">
        <f>'Betegség-elváltozás fiú-lány'!L5+'Betegség-elváltozás fiú-lány'!M5</f>
        <v>53244.999999999978</v>
      </c>
      <c r="H5" s="4"/>
      <c r="I5" s="4"/>
      <c r="J5" s="4"/>
      <c r="K5" s="4"/>
      <c r="L5" s="4"/>
      <c r="M5" s="4"/>
      <c r="N5" s="4"/>
      <c r="O5" s="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7" t="s">
        <v>133</v>
      </c>
      <c r="B6" s="11">
        <f>'Betegség-elváltozás fiú-lány'!B6+'Betegség-elváltozás fiú-lány'!C6</f>
        <v>4302.0000000000027</v>
      </c>
      <c r="C6" s="11">
        <f>'Betegség-elváltozás fiú-lány'!D6+'Betegség-elváltozás fiú-lány'!E6</f>
        <v>5402.0000000000018</v>
      </c>
      <c r="D6" s="11">
        <f>'Betegség-elváltozás fiú-lány'!F6+'Betegség-elváltozás fiú-lány'!G6</f>
        <v>7155.0000000000073</v>
      </c>
      <c r="E6" s="11">
        <f>'Betegség-elváltozás fiú-lány'!H6+'Betegség-elváltozás fiú-lány'!I6</f>
        <v>7893.0000000000018</v>
      </c>
      <c r="F6" s="11">
        <f>'Betegség-elváltozás fiú-lány'!J6+'Betegség-elváltozás fiú-lány'!K6</f>
        <v>8822.9999999999927</v>
      </c>
      <c r="G6" s="11">
        <f>'Betegség-elváltozás fiú-lány'!L6+'Betegség-elváltozás fiú-lány'!M6</f>
        <v>6776.9999999999982</v>
      </c>
      <c r="H6" s="4"/>
      <c r="I6" s="4"/>
      <c r="J6" s="4"/>
      <c r="K6" s="4"/>
      <c r="L6" s="4"/>
      <c r="M6" s="4"/>
      <c r="N6" s="4"/>
      <c r="O6" s="4"/>
      <c r="P6" s="4"/>
      <c r="Q6" s="1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134</v>
      </c>
      <c r="B7" s="11">
        <f>'Betegség-elváltozás fiú-lány'!B7+'Betegség-elváltozás fiú-lány'!C7</f>
        <v>2044.9999999999995</v>
      </c>
      <c r="C7" s="11">
        <f>'Betegség-elváltozás fiú-lány'!D7+'Betegség-elváltozás fiú-lány'!E7</f>
        <v>3169.0000000000036</v>
      </c>
      <c r="D7" s="11">
        <f>'Betegség-elváltozás fiú-lány'!F7+'Betegség-elváltozás fiú-lány'!G7</f>
        <v>4792.9999999999982</v>
      </c>
      <c r="E7" s="11">
        <f>'Betegség-elváltozás fiú-lány'!H7+'Betegség-elváltozás fiú-lány'!I7</f>
        <v>6361.9999999999964</v>
      </c>
      <c r="F7" s="11">
        <f>'Betegség-elváltozás fiú-lány'!J7+'Betegség-elváltozás fiú-lány'!K7</f>
        <v>7866.9999999999909</v>
      </c>
      <c r="G7" s="8">
        <f>'Betegség-elváltozás fiú-lány'!L7+'Betegség-elváltozás fiú-lány'!M7</f>
        <v>6992.0000000000018</v>
      </c>
      <c r="H7" s="4"/>
      <c r="I7" s="4"/>
      <c r="J7" s="4"/>
      <c r="K7" s="4"/>
      <c r="L7" s="4"/>
      <c r="M7" s="4"/>
      <c r="N7" s="4"/>
      <c r="O7" s="4"/>
      <c r="P7" s="1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">
      <c r="A8" s="5" t="s">
        <v>135</v>
      </c>
      <c r="B8" s="11">
        <f>'Betegség-elváltozás fiú-lány'!B8+'Betegség-elváltozás fiú-lány'!C8</f>
        <v>20.000000000000011</v>
      </c>
      <c r="C8" s="11">
        <f>'Betegség-elváltozás fiú-lány'!D8+'Betegség-elváltozás fiú-lány'!E8</f>
        <v>40.000000000000078</v>
      </c>
      <c r="D8" s="11">
        <f>'Betegség-elváltozás fiú-lány'!F8+'Betegség-elváltozás fiú-lány'!G8</f>
        <v>102.99999999999994</v>
      </c>
      <c r="E8" s="11">
        <f>'Betegség-elváltozás fiú-lány'!H8+'Betegség-elváltozás fiú-lány'!I8</f>
        <v>234.00000000000034</v>
      </c>
      <c r="F8" s="11">
        <f>'Betegség-elváltozás fiú-lány'!J8+'Betegség-elváltozás fiú-lány'!K8</f>
        <v>393</v>
      </c>
      <c r="G8" s="8">
        <f>'Betegség-elváltozás fiú-lány'!L8+'Betegség-elváltozás fiú-lány'!M8</f>
        <v>397.99999999999989</v>
      </c>
      <c r="H8" s="4"/>
      <c r="I8" s="4"/>
      <c r="J8" s="4"/>
      <c r="K8" s="4"/>
      <c r="L8" s="4"/>
      <c r="M8" s="4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5" t="s">
        <v>136</v>
      </c>
      <c r="B9" s="11">
        <f>'Betegség-elváltozás fiú-lány'!B9+'Betegség-elváltozás fiú-lány'!C9</f>
        <v>86.000000000000014</v>
      </c>
      <c r="C9" s="11">
        <f>'Betegség-elváltozás fiú-lány'!D9+'Betegség-elváltozás fiú-lány'!E9</f>
        <v>139.00000000000011</v>
      </c>
      <c r="D9" s="11">
        <f>'Betegség-elváltozás fiú-lány'!F9+'Betegség-elváltozás fiú-lány'!G9</f>
        <v>224.00000000000009</v>
      </c>
      <c r="E9" s="11">
        <f>'Betegség-elváltozás fiú-lány'!H9+'Betegség-elváltozás fiú-lány'!I9</f>
        <v>352</v>
      </c>
      <c r="F9" s="11">
        <f>'Betegség-elváltozás fiú-lány'!J9+'Betegség-elváltozás fiú-lány'!K9</f>
        <v>834.00000000000068</v>
      </c>
      <c r="G9" s="8">
        <f>'Betegség-elváltozás fiú-lány'!L9+'Betegség-elváltozás fiú-lány'!M9</f>
        <v>873.00000000000023</v>
      </c>
      <c r="H9" s="4"/>
      <c r="I9" s="4"/>
      <c r="J9" s="4"/>
      <c r="K9" s="4"/>
      <c r="L9" s="4"/>
      <c r="M9" s="4"/>
      <c r="N9" s="4"/>
      <c r="O9" s="4"/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3.5" thickBot="1" x14ac:dyDescent="0.25">
      <c r="A10" s="6" t="s">
        <v>137</v>
      </c>
      <c r="B10" s="29">
        <f>'Betegség-elváltozás fiú-lány'!B10+'Betegség-elváltozás fiú-lány'!C10</f>
        <v>12989.00000000002</v>
      </c>
      <c r="C10" s="29">
        <f>'Betegség-elváltozás fiú-lány'!D10+'Betegség-elváltozás fiú-lány'!E10</f>
        <v>15514.999999999998</v>
      </c>
      <c r="D10" s="29">
        <f>'Betegség-elváltozás fiú-lány'!F10+'Betegség-elváltozás fiú-lány'!G10</f>
        <v>17749.000000000015</v>
      </c>
      <c r="E10" s="29">
        <f>'Betegség-elváltozás fiú-lány'!H10+'Betegség-elváltozás fiú-lány'!I10</f>
        <v>17459.000000000004</v>
      </c>
      <c r="F10" s="29">
        <f>'Betegség-elváltozás fiú-lány'!J10+'Betegség-elváltozás fiú-lány'!K10</f>
        <v>18000.999999999996</v>
      </c>
      <c r="G10" s="12">
        <f>'Betegség-elváltozás fiú-lány'!L10+'Betegség-elváltozás fiú-lány'!M10</f>
        <v>14517</v>
      </c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7" t="s">
        <v>138</v>
      </c>
      <c r="B11" s="11">
        <f>'Betegség-elváltozás fiú-lány'!B11+'Betegség-elváltozás fiú-lány'!C11</f>
        <v>5728.0000000000036</v>
      </c>
      <c r="C11" s="11">
        <f>'Betegség-elváltozás fiú-lány'!D11+'Betegség-elváltozás fiú-lány'!E11</f>
        <v>8934</v>
      </c>
      <c r="D11" s="11">
        <f>'Betegség-elváltozás fiú-lány'!F11+'Betegség-elváltozás fiú-lány'!G11</f>
        <v>11801.999999999985</v>
      </c>
      <c r="E11" s="11">
        <f>'Betegség-elváltozás fiú-lány'!H11+'Betegség-elváltozás fiú-lány'!I11</f>
        <v>14240.000000000013</v>
      </c>
      <c r="F11" s="11">
        <f>'Betegség-elváltozás fiú-lány'!J11+'Betegség-elváltozás fiú-lány'!K11</f>
        <v>17019</v>
      </c>
      <c r="G11" s="11">
        <f>'Betegség-elváltozás fiú-lány'!L11+'Betegség-elváltozás fiú-lány'!M11</f>
        <v>16392</v>
      </c>
      <c r="H11" s="4"/>
      <c r="I11" s="4"/>
      <c r="J11" s="4"/>
      <c r="K11" s="4"/>
      <c r="L11" s="4"/>
      <c r="M11" s="4"/>
      <c r="N11" s="4"/>
      <c r="O11" s="4"/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5" t="s">
        <v>139</v>
      </c>
      <c r="B12" s="11">
        <f>'Betegség-elváltozás fiú-lány'!B12+'Betegség-elváltozás fiú-lány'!C12</f>
        <v>304.99999999999994</v>
      </c>
      <c r="C12" s="11">
        <f>'Betegség-elváltozás fiú-lány'!D12+'Betegség-elváltozás fiú-lány'!E12</f>
        <v>370.00000000000023</v>
      </c>
      <c r="D12" s="11">
        <f>'Betegség-elváltozás fiú-lány'!F12+'Betegség-elváltozás fiú-lány'!G12</f>
        <v>407.99999999999977</v>
      </c>
      <c r="E12" s="11">
        <f>'Betegség-elváltozás fiú-lány'!H12+'Betegség-elváltozás fiú-lány'!I12</f>
        <v>318.99999999999977</v>
      </c>
      <c r="F12" s="11">
        <f>'Betegség-elváltozás fiú-lány'!J12+'Betegség-elváltozás fiú-lány'!K12</f>
        <v>337.00000000000011</v>
      </c>
      <c r="G12" s="8">
        <f>'Betegség-elváltozás fiú-lány'!L12+'Betegség-elváltozás fiú-lány'!M12</f>
        <v>266.00000000000017</v>
      </c>
    </row>
    <row r="13" spans="1:32" x14ac:dyDescent="0.2">
      <c r="A13" s="5" t="s">
        <v>140</v>
      </c>
      <c r="B13" s="8">
        <f>'Betegség-elváltozás fiú-lány'!B13+'Betegség-elváltozás fiú-lány'!C13</f>
        <v>138.00000000000009</v>
      </c>
      <c r="C13" s="8">
        <f>'Betegség-elváltozás fiú-lány'!D13+'Betegség-elváltozás fiú-lány'!E13</f>
        <v>196.00000000000009</v>
      </c>
      <c r="D13" s="8">
        <f>'Betegség-elváltozás fiú-lány'!F13+'Betegség-elváltozás fiú-lány'!G13</f>
        <v>247.00000000000028</v>
      </c>
      <c r="E13" s="8">
        <f>'Betegség-elváltozás fiú-lány'!H13+'Betegség-elváltozás fiú-lány'!I13</f>
        <v>310</v>
      </c>
      <c r="F13" s="8">
        <f>'Betegség-elváltozás fiú-lány'!J13+'Betegség-elváltozás fiú-lány'!K13</f>
        <v>356.99999999999983</v>
      </c>
      <c r="G13" s="8">
        <f>'Betegség-elváltozás fiú-lány'!L13+'Betegség-elváltozás fiú-lány'!M13</f>
        <v>239.00000000000011</v>
      </c>
    </row>
    <row r="14" spans="1:32" x14ac:dyDescent="0.2">
      <c r="A14" s="5" t="s">
        <v>141</v>
      </c>
      <c r="B14" s="11">
        <f>'Betegség-elváltozás fiú-lány'!B14+'Betegség-elváltozás fiú-lány'!C14</f>
        <v>137.99999999999986</v>
      </c>
      <c r="C14" s="11">
        <f>'Betegség-elváltozás fiú-lány'!D14+'Betegség-elváltozás fiú-lány'!E14</f>
        <v>231.99999999999963</v>
      </c>
      <c r="D14" s="11">
        <f>'Betegség-elváltozás fiú-lány'!F14+'Betegség-elváltozás fiú-lány'!G14</f>
        <v>1066.0000000000002</v>
      </c>
      <c r="E14" s="11">
        <f>'Betegség-elváltozás fiú-lány'!H14+'Betegség-elváltozás fiú-lány'!I14</f>
        <v>849</v>
      </c>
      <c r="F14" s="11">
        <f>'Betegség-elváltozás fiú-lány'!J14+'Betegség-elváltozás fiú-lány'!K14</f>
        <v>897.00000000000023</v>
      </c>
      <c r="G14" s="8">
        <f>'Betegség-elváltozás fiú-lány'!L14+'Betegség-elváltozás fiú-lány'!M14</f>
        <v>697.00000000000023</v>
      </c>
    </row>
    <row r="15" spans="1:32" x14ac:dyDescent="0.2">
      <c r="A15" s="5" t="s">
        <v>142</v>
      </c>
      <c r="B15" s="11">
        <f>'Betegség-elváltozás fiú-lány'!B15+'Betegség-elváltozás fiú-lány'!C15</f>
        <v>180.99999999999994</v>
      </c>
      <c r="C15" s="11">
        <f>'Betegség-elváltozás fiú-lány'!D15+'Betegség-elváltozás fiú-lány'!E15</f>
        <v>260.00000000000034</v>
      </c>
      <c r="D15" s="11">
        <f>'Betegség-elváltozás fiú-lány'!F15+'Betegség-elváltozás fiú-lány'!G15</f>
        <v>359.99999999999989</v>
      </c>
      <c r="E15" s="11">
        <f>'Betegség-elváltozás fiú-lány'!H15+'Betegség-elváltozás fiú-lány'!I15</f>
        <v>354.00000000000011</v>
      </c>
      <c r="F15" s="11">
        <f>'Betegség-elváltozás fiú-lány'!J15+'Betegség-elváltozás fiú-lány'!K15</f>
        <v>291.99999999999983</v>
      </c>
      <c r="G15" s="8">
        <f>'Betegség-elváltozás fiú-lány'!L15+'Betegség-elváltozás fiú-lány'!M15</f>
        <v>245</v>
      </c>
    </row>
    <row r="16" spans="1:32" ht="13.5" thickBot="1" x14ac:dyDescent="0.25">
      <c r="A16" s="6" t="s">
        <v>143</v>
      </c>
      <c r="B16" s="29">
        <f>'Betegség-elváltozás fiú-lány'!B16+'Betegség-elváltozás fiú-lány'!C16</f>
        <v>196</v>
      </c>
      <c r="C16" s="29">
        <f>'Betegség-elváltozás fiú-lány'!D16+'Betegség-elváltozás fiú-lány'!E16</f>
        <v>289.99999999999983</v>
      </c>
      <c r="D16" s="29">
        <f>'Betegség-elváltozás fiú-lány'!F16+'Betegség-elváltozás fiú-lány'!G16</f>
        <v>356.00000000000011</v>
      </c>
      <c r="E16" s="29">
        <f>'Betegség-elváltozás fiú-lány'!H16+'Betegség-elváltozás fiú-lány'!I16</f>
        <v>372.99999999999994</v>
      </c>
      <c r="F16" s="29">
        <f>'Betegség-elváltozás fiú-lány'!J16+'Betegség-elváltozás fiú-lány'!K16</f>
        <v>424.99999999999989</v>
      </c>
      <c r="G16" s="12">
        <f>'Betegség-elváltozás fiú-lány'!L16+'Betegség-elváltozás fiú-lány'!M16</f>
        <v>374.00000000000023</v>
      </c>
    </row>
    <row r="17" spans="1:7" x14ac:dyDescent="0.2">
      <c r="A17" s="28" t="s">
        <v>144</v>
      </c>
      <c r="B17" s="30">
        <f>'Betegség-elváltozás fiú-lány'!B17+'Betegség-elváltozás fiú-lány'!C17</f>
        <v>103.00000000000004</v>
      </c>
      <c r="C17" s="30">
        <f>'Betegség-elváltozás fiú-lány'!D17+'Betegség-elváltozás fiú-lány'!E17</f>
        <v>206.00000000000006</v>
      </c>
      <c r="D17" s="30">
        <f>'Betegség-elváltozás fiú-lány'!F17+'Betegség-elváltozás fiú-lány'!G17</f>
        <v>575.99999999999989</v>
      </c>
      <c r="E17" s="30">
        <f>'Betegség-elváltozás fiú-lány'!H17+'Betegség-elváltozás fiú-lány'!I17</f>
        <v>1168.0000000000009</v>
      </c>
      <c r="F17" s="30">
        <f>'Betegség-elváltozás fiú-lány'!J17+'Betegség-elváltozás fiú-lány'!K17</f>
        <v>1509.0000000000014</v>
      </c>
      <c r="G17" s="30">
        <f>'Betegség-elváltozás fiú-lány'!L17+'Betegség-elváltozás fiú-lány'!M17</f>
        <v>1468.9999999999995</v>
      </c>
    </row>
    <row r="18" spans="1:7" x14ac:dyDescent="0.2">
      <c r="A18" s="5" t="s">
        <v>145</v>
      </c>
      <c r="B18" s="11">
        <f>'Betegség-elváltozás fiú-lány'!B18+'Betegség-elváltozás fiú-lány'!C18</f>
        <v>231.00000000000017</v>
      </c>
      <c r="C18" s="11">
        <f>'Betegség-elváltozás fiú-lány'!D18+'Betegség-elváltozás fiú-lány'!E18</f>
        <v>237.99999999999994</v>
      </c>
      <c r="D18" s="11">
        <f>'Betegség-elváltozás fiú-lány'!F18+'Betegség-elváltozás fiú-lány'!G18</f>
        <v>272.99999999999977</v>
      </c>
      <c r="E18" s="11">
        <f>'Betegség-elváltozás fiú-lány'!H18+'Betegség-elváltozás fiú-lány'!I18</f>
        <v>282.00000000000034</v>
      </c>
      <c r="F18" s="11">
        <f>'Betegség-elváltozás fiú-lány'!J18+'Betegség-elváltozás fiú-lány'!K18</f>
        <v>342.00000000000028</v>
      </c>
      <c r="G18" s="8">
        <f>'Betegség-elváltozás fiú-lány'!L18+'Betegség-elváltozás fiú-lány'!M18</f>
        <v>288.00000000000023</v>
      </c>
    </row>
    <row r="19" spans="1:7" ht="13.5" thickBot="1" x14ac:dyDescent="0.25">
      <c r="A19" s="6" t="s">
        <v>146</v>
      </c>
      <c r="B19" s="29">
        <f>'Betegség-elváltozás fiú-lány'!B19+'Betegség-elváltozás fiú-lány'!C19</f>
        <v>158.99999999999991</v>
      </c>
      <c r="C19" s="29">
        <f>'Betegség-elváltozás fiú-lány'!D19+'Betegség-elváltozás fiú-lány'!E19</f>
        <v>167.00000000000017</v>
      </c>
      <c r="D19" s="29">
        <f>'Betegség-elváltozás fiú-lány'!F19+'Betegség-elváltozás fiú-lány'!G19</f>
        <v>231.00000000000011</v>
      </c>
      <c r="E19" s="29">
        <f>'Betegség-elváltozás fiú-lány'!H19+'Betegség-elváltozás fiú-lány'!I19</f>
        <v>265</v>
      </c>
      <c r="F19" s="29">
        <f>'Betegség-elváltozás fiú-lány'!J19+'Betegség-elváltozás fiú-lány'!K19</f>
        <v>259.00000000000034</v>
      </c>
      <c r="G19" s="12">
        <f>'Betegség-elváltozás fiú-lány'!L19+'Betegség-elváltozás fiú-lány'!M19</f>
        <v>267</v>
      </c>
    </row>
    <row r="20" spans="1:7" x14ac:dyDescent="0.2">
      <c r="A20" s="28" t="s">
        <v>147</v>
      </c>
      <c r="B20" s="30">
        <f>'Betegség-elváltozás fiú-lány'!B20+'Betegség-elváltozás fiú-lány'!C20</f>
        <v>19.000000000000014</v>
      </c>
      <c r="C20" s="30">
        <f>'Betegség-elváltozás fiú-lány'!D20+'Betegség-elváltozás fiú-lány'!E20</f>
        <v>19.000000000000014</v>
      </c>
      <c r="D20" s="30">
        <f>'Betegség-elváltozás fiú-lány'!F20+'Betegség-elváltozás fiú-lány'!G20</f>
        <v>29.000000000000014</v>
      </c>
      <c r="E20" s="30">
        <f>'Betegség-elváltozás fiú-lány'!H20+'Betegség-elváltozás fiú-lány'!I20</f>
        <v>67.000000000000142</v>
      </c>
      <c r="F20" s="30">
        <f>'Betegség-elváltozás fiú-lány'!J20+'Betegség-elváltozás fiú-lány'!K20</f>
        <v>113.00000000000003</v>
      </c>
      <c r="G20" s="30">
        <f>'Betegség-elváltozás fiú-lány'!L20+'Betegség-elváltozás fiú-lány'!M20</f>
        <v>127.99999999999997</v>
      </c>
    </row>
    <row r="21" spans="1:7" x14ac:dyDescent="0.2">
      <c r="A21" s="5" t="s">
        <v>148</v>
      </c>
      <c r="B21" s="11">
        <f>'Betegség-elváltozás fiú-lány'!B21+'Betegség-elváltozás fiú-lány'!C21</f>
        <v>697.00000000000045</v>
      </c>
      <c r="C21" s="11">
        <f>'Betegség-elváltozás fiú-lány'!D21+'Betegség-elváltozás fiú-lány'!E21</f>
        <v>855.00000000000045</v>
      </c>
      <c r="D21" s="11">
        <f>'Betegség-elváltozás fiú-lány'!F21+'Betegség-elváltozás fiú-lány'!G21</f>
        <v>982.00000000000091</v>
      </c>
      <c r="E21" s="11">
        <f>'Betegség-elváltozás fiú-lány'!H21+'Betegség-elváltozás fiú-lány'!I21</f>
        <v>947.00000000000045</v>
      </c>
      <c r="F21" s="11">
        <f>'Betegség-elváltozás fiú-lány'!J21+'Betegség-elváltozás fiú-lány'!K21</f>
        <v>1234.0000000000002</v>
      </c>
      <c r="G21" s="8">
        <f>'Betegség-elváltozás fiú-lány'!L21+'Betegség-elváltozás fiú-lány'!M21</f>
        <v>1172.9999999999993</v>
      </c>
    </row>
    <row r="22" spans="1:7" x14ac:dyDescent="0.2">
      <c r="A22" s="5" t="s">
        <v>149</v>
      </c>
      <c r="B22" s="11">
        <f>'Betegség-elváltozás fiú-lány'!B22+'Betegség-elváltozás fiú-lány'!C22</f>
        <v>81.000000000000043</v>
      </c>
      <c r="C22" s="11">
        <f>'Betegség-elváltozás fiú-lány'!D22+'Betegség-elváltozás fiú-lány'!E22</f>
        <v>75.000000000000085</v>
      </c>
      <c r="D22" s="11">
        <f>'Betegség-elváltozás fiú-lány'!F22+'Betegség-elváltozás fiú-lány'!G22</f>
        <v>114.00000000000006</v>
      </c>
      <c r="E22" s="11">
        <f>'Betegség-elváltozás fiú-lány'!H22+'Betegség-elváltozás fiú-lány'!I22</f>
        <v>109.00000000000017</v>
      </c>
      <c r="F22" s="11">
        <f>'Betegség-elváltozás fiú-lány'!J22+'Betegség-elváltozás fiú-lány'!K22</f>
        <v>141.00000000000006</v>
      </c>
      <c r="G22" s="8">
        <f>'Betegség-elváltozás fiú-lány'!L22+'Betegség-elváltozás fiú-lány'!M22</f>
        <v>125.99999999999991</v>
      </c>
    </row>
    <row r="23" spans="1:7" x14ac:dyDescent="0.2">
      <c r="A23" s="5" t="s">
        <v>151</v>
      </c>
      <c r="B23" s="11">
        <f>'Betegség-elváltozás fiú-lány'!B23+'Betegség-elváltozás fiú-lány'!C23</f>
        <v>51.000000000000064</v>
      </c>
      <c r="C23" s="11">
        <f>'Betegség-elváltozás fiú-lány'!D23+'Betegség-elváltozás fiú-lány'!E23</f>
        <v>47.000000000000028</v>
      </c>
      <c r="D23" s="11">
        <f>'Betegség-elváltozás fiú-lány'!F23+'Betegség-elváltozás fiú-lány'!G23</f>
        <v>27</v>
      </c>
      <c r="E23" s="11">
        <f>'Betegség-elváltozás fiú-lány'!H23+'Betegség-elváltozás fiú-lány'!I23</f>
        <v>17</v>
      </c>
      <c r="F23" s="11">
        <f>'Betegség-elváltozás fiú-lány'!J23+'Betegség-elváltozás fiú-lány'!K23</f>
        <v>5</v>
      </c>
      <c r="G23" s="8">
        <f>'Betegség-elváltozás fiú-lány'!L23+'Betegség-elváltozás fiú-lány'!M23</f>
        <v>10.000000000000011</v>
      </c>
    </row>
    <row r="24" spans="1:7" x14ac:dyDescent="0.2">
      <c r="A24" s="5" t="s">
        <v>152</v>
      </c>
      <c r="B24" s="11">
        <f>'Betegség-elváltozás fiú-lány'!B24+'Betegség-elváltozás fiú-lány'!C24</f>
        <v>4.0000000000000098</v>
      </c>
      <c r="C24" s="11">
        <f>'Betegség-elváltozás fiú-lány'!D24+'Betegség-elváltozás fiú-lány'!E24</f>
        <v>4.0000000000000036</v>
      </c>
      <c r="D24" s="11">
        <f>'Betegség-elváltozás fiú-lány'!F24+'Betegség-elváltozás fiú-lány'!G24</f>
        <v>93.999999999999901</v>
      </c>
      <c r="E24" s="11">
        <f>'Betegség-elváltozás fiú-lány'!H24+'Betegség-elváltozás fiú-lány'!I24</f>
        <v>323.99999999999983</v>
      </c>
      <c r="F24" s="11">
        <f>'Betegség-elváltozás fiú-lány'!J24+'Betegség-elváltozás fiú-lány'!K24</f>
        <v>683.00000000000045</v>
      </c>
      <c r="G24" s="8">
        <f>'Betegség-elváltozás fiú-lány'!L24+'Betegség-elváltozás fiú-lány'!M24</f>
        <v>598.00000000000034</v>
      </c>
    </row>
    <row r="25" spans="1:7" x14ac:dyDescent="0.2">
      <c r="A25" s="5" t="s">
        <v>150</v>
      </c>
      <c r="B25" s="11">
        <f>'Betegség-elváltozás fiú-lány'!B25+'Betegség-elváltozás fiú-lány'!C25</f>
        <v>76.000000000000057</v>
      </c>
      <c r="C25" s="11">
        <f>'Betegség-elváltozás fiú-lány'!D25+'Betegség-elváltozás fiú-lány'!E25</f>
        <v>104.00000000000003</v>
      </c>
      <c r="D25" s="11">
        <f>'Betegség-elváltozás fiú-lány'!F25+'Betegség-elváltozás fiú-lány'!G25</f>
        <v>185.99999999999997</v>
      </c>
      <c r="E25" s="11">
        <f>'Betegség-elváltozás fiú-lány'!H25+'Betegség-elváltozás fiú-lány'!I25</f>
        <v>219</v>
      </c>
      <c r="F25" s="11">
        <f>'Betegség-elváltozás fiú-lány'!J25+'Betegség-elváltozás fiú-lány'!K25</f>
        <v>255.00000000000031</v>
      </c>
      <c r="G25" s="8">
        <f>'Betegség-elváltozás fiú-lány'!L25+'Betegség-elváltozás fiú-lány'!M25</f>
        <v>227.00000000000014</v>
      </c>
    </row>
    <row r="26" spans="1:7" x14ac:dyDescent="0.2">
      <c r="A26" s="5" t="s">
        <v>153</v>
      </c>
      <c r="B26" s="11">
        <f>'Betegség-elváltozás fiú-lány'!B26+'Betegség-elváltozás fiú-lány'!C26</f>
        <v>43.000000000000071</v>
      </c>
      <c r="C26" s="11">
        <f>'Betegség-elváltozás fiú-lány'!D26+'Betegség-elváltozás fiú-lány'!E26</f>
        <v>186.00000000000011</v>
      </c>
      <c r="D26" s="11">
        <f>'Betegség-elváltozás fiú-lány'!F26+'Betegség-elváltozás fiú-lány'!G26</f>
        <v>330.00000000000057</v>
      </c>
      <c r="E26" s="11">
        <f>'Betegség-elváltozás fiú-lány'!H26+'Betegség-elváltozás fiú-lány'!I26</f>
        <v>407</v>
      </c>
      <c r="F26" s="11">
        <f>'Betegség-elváltozás fiú-lány'!J26+'Betegség-elváltozás fiú-lány'!K26</f>
        <v>628.00000000000034</v>
      </c>
      <c r="G26" s="8">
        <f>'Betegség-elváltozás fiú-lány'!L26+'Betegség-elváltozás fiú-lány'!M26</f>
        <v>665.00000000000091</v>
      </c>
    </row>
    <row r="27" spans="1:7" x14ac:dyDescent="0.2">
      <c r="A27" s="5" t="s">
        <v>154</v>
      </c>
      <c r="B27" s="11">
        <f>'Betegség-elváltozás fiú-lány'!B27+'Betegség-elváltozás fiú-lány'!C27</f>
        <v>4948.9999999999982</v>
      </c>
      <c r="C27" s="11">
        <f>'Betegség-elváltozás fiú-lány'!D27+'Betegség-elváltozás fiú-lány'!E27</f>
        <v>6416.9999999999918</v>
      </c>
      <c r="D27" s="11">
        <f>'Betegség-elváltozás fiú-lány'!F27+'Betegség-elváltozás fiú-lány'!G27</f>
        <v>7726.0000000000045</v>
      </c>
      <c r="E27" s="11">
        <f>'Betegség-elváltozás fiú-lány'!H27+'Betegség-elváltozás fiú-lány'!I27</f>
        <v>8197.0000000000073</v>
      </c>
      <c r="F27" s="11">
        <f>'Betegség-elváltozás fiú-lány'!J27+'Betegség-elváltozás fiú-lány'!K27</f>
        <v>8291.0000000000073</v>
      </c>
      <c r="G27" s="8">
        <f>'Betegség-elváltozás fiú-lány'!L27+'Betegség-elváltozás fiú-lány'!M27</f>
        <v>7395.0000000000109</v>
      </c>
    </row>
    <row r="28" spans="1:7" x14ac:dyDescent="0.2">
      <c r="A28" s="5" t="s">
        <v>155</v>
      </c>
      <c r="B28" s="11">
        <f>'Betegség-elváltozás fiú-lány'!B28+'Betegség-elváltozás fiú-lány'!C28</f>
        <v>1062.0000000000005</v>
      </c>
      <c r="C28" s="11">
        <f>'Betegség-elváltozás fiú-lány'!D28+'Betegség-elváltozás fiú-lány'!E28</f>
        <v>1064.0000000000005</v>
      </c>
      <c r="D28" s="11">
        <f>'Betegség-elváltozás fiú-lány'!F28+'Betegség-elváltozás fiú-lány'!G28</f>
        <v>1381.9999999999991</v>
      </c>
      <c r="E28" s="11">
        <f>'Betegség-elváltozás fiú-lány'!H28+'Betegség-elváltozás fiú-lány'!I28</f>
        <v>1291.9999999999991</v>
      </c>
      <c r="F28" s="11">
        <f>'Betegség-elváltozás fiú-lány'!J28+'Betegség-elváltozás fiú-lány'!K28</f>
        <v>1546.9999999999991</v>
      </c>
      <c r="G28" s="8">
        <f>'Betegség-elváltozás fiú-lány'!L28+'Betegség-elváltozás fiú-lány'!M28</f>
        <v>1111.0000000000009</v>
      </c>
    </row>
    <row r="29" spans="1:7" ht="13.5" thickBot="1" x14ac:dyDescent="0.25">
      <c r="A29" s="6" t="s">
        <v>156</v>
      </c>
      <c r="B29" s="29">
        <f>'Betegség-elváltozás fiú-lány'!B29+'Betegség-elváltozás fiú-lány'!C29</f>
        <v>230.00000000000006</v>
      </c>
      <c r="C29" s="29">
        <f>'Betegség-elváltozás fiú-lány'!D29+'Betegség-elváltozás fiú-lány'!E29</f>
        <v>198.99999999999991</v>
      </c>
      <c r="D29" s="29">
        <f>'Betegség-elváltozás fiú-lány'!F29+'Betegség-elváltozás fiú-lány'!G29</f>
        <v>327.99999999999989</v>
      </c>
      <c r="E29" s="29">
        <f>'Betegség-elváltozás fiú-lány'!H29+'Betegség-elváltozás fiú-lány'!I29</f>
        <v>326</v>
      </c>
      <c r="F29" s="29">
        <f>'Betegség-elváltozás fiú-lány'!J29+'Betegség-elváltozás fiú-lány'!K29</f>
        <v>314.00000000000045</v>
      </c>
      <c r="G29" s="12">
        <f>'Betegség-elváltozás fiú-lány'!L29+'Betegség-elváltozás fiú-lány'!M29</f>
        <v>199.99999999999966</v>
      </c>
    </row>
    <row r="30" spans="1:7" x14ac:dyDescent="0.2">
      <c r="A30" s="28" t="s">
        <v>157</v>
      </c>
      <c r="B30" s="30">
        <f>'Betegség-elváltozás fiú-lány'!B30+'Betegség-elváltozás fiú-lány'!C30</f>
        <v>149.00000000000014</v>
      </c>
      <c r="C30" s="30">
        <f>'Betegség-elváltozás fiú-lány'!D30+'Betegség-elváltozás fiú-lány'!E30</f>
        <v>216.99999999999994</v>
      </c>
      <c r="D30" s="30">
        <f>'Betegség-elváltozás fiú-lány'!F30+'Betegség-elváltozás fiú-lány'!G30</f>
        <v>335.00000000000011</v>
      </c>
      <c r="E30" s="30">
        <f>'Betegség-elváltozás fiú-lány'!H30+'Betegség-elváltozás fiú-lány'!I30</f>
        <v>431.00000000000034</v>
      </c>
      <c r="F30" s="30">
        <f>'Betegség-elváltozás fiú-lány'!J30+'Betegség-elváltozás fiú-lány'!K30</f>
        <v>435.99999999999972</v>
      </c>
      <c r="G30" s="30">
        <f>'Betegség-elváltozás fiú-lány'!L30+'Betegség-elváltozás fiú-lány'!M30</f>
        <v>412.00000000000006</v>
      </c>
    </row>
    <row r="31" spans="1:7" x14ac:dyDescent="0.2">
      <c r="A31" s="5" t="s">
        <v>158</v>
      </c>
      <c r="B31" s="11">
        <f>'Betegség-elváltozás fiú-lány'!B31+'Betegség-elváltozás fiú-lány'!C31</f>
        <v>997.00000000000045</v>
      </c>
      <c r="C31" s="11">
        <f>'Betegség-elváltozás fiú-lány'!D31+'Betegség-elváltozás fiú-lány'!E31</f>
        <v>1179.0000000000005</v>
      </c>
      <c r="D31" s="11">
        <f>'Betegség-elváltozás fiú-lány'!F31+'Betegség-elváltozás fiú-lány'!G31</f>
        <v>1505.0000000000002</v>
      </c>
      <c r="E31" s="11">
        <f>'Betegség-elváltozás fiú-lány'!H31+'Betegség-elváltozás fiú-lány'!I31</f>
        <v>1474</v>
      </c>
      <c r="F31" s="11">
        <f>'Betegség-elváltozás fiú-lány'!J31+'Betegség-elváltozás fiú-lány'!K31</f>
        <v>1557.0000000000009</v>
      </c>
      <c r="G31" s="8">
        <f>'Betegség-elváltozás fiú-lány'!L31+'Betegség-elváltozás fiú-lány'!M31</f>
        <v>1309.0000000000009</v>
      </c>
    </row>
    <row r="32" spans="1:7" x14ac:dyDescent="0.2">
      <c r="A32" s="5" t="s">
        <v>159</v>
      </c>
      <c r="B32" s="11">
        <f>'Betegség-elváltozás fiú-lány'!B32+'Betegség-elváltozás fiú-lány'!C32</f>
        <v>1083.0000000000002</v>
      </c>
      <c r="C32" s="11">
        <f>'Betegség-elváltozás fiú-lány'!D32+'Betegség-elváltozás fiú-lány'!E32</f>
        <v>1433.0000000000014</v>
      </c>
      <c r="D32" s="11">
        <f>'Betegség-elváltozás fiú-lány'!F32+'Betegség-elváltozás fiú-lány'!G32</f>
        <v>2017.0000000000025</v>
      </c>
      <c r="E32" s="11">
        <f>'Betegség-elváltozás fiú-lány'!H32+'Betegség-elváltozás fiú-lány'!I32</f>
        <v>2329.0000000000009</v>
      </c>
      <c r="F32" s="11">
        <f>'Betegség-elváltozás fiú-lány'!J32+'Betegség-elváltozás fiú-lány'!K32</f>
        <v>3285.9999999999968</v>
      </c>
      <c r="G32" s="8">
        <f>'Betegség-elváltozás fiú-lány'!L32+'Betegség-elváltozás fiú-lány'!M32</f>
        <v>3086.0000000000009</v>
      </c>
    </row>
    <row r="33" spans="1:8" ht="13.5" thickBot="1" x14ac:dyDescent="0.25">
      <c r="A33" s="6" t="s">
        <v>160</v>
      </c>
      <c r="B33" s="29">
        <f>'Betegség-elváltozás fiú-lány'!B33+'Betegség-elváltozás fiú-lány'!C33</f>
        <v>725.99999999999955</v>
      </c>
      <c r="C33" s="29">
        <f>'Betegség-elváltozás fiú-lány'!D33+'Betegség-elváltozás fiú-lány'!E33</f>
        <v>859.99999999999909</v>
      </c>
      <c r="D33" s="29">
        <f>'Betegség-elváltozás fiú-lány'!F33+'Betegség-elváltozás fiú-lány'!G33</f>
        <v>897.99999999999955</v>
      </c>
      <c r="E33" s="29">
        <f>'Betegség-elváltozás fiú-lány'!H33+'Betegség-elváltozás fiú-lány'!I33</f>
        <v>1097.0000000000018</v>
      </c>
      <c r="F33" s="29">
        <f>'Betegség-elváltozás fiú-lány'!J33+'Betegség-elváltozás fiú-lány'!K33</f>
        <v>1189.0000000000007</v>
      </c>
      <c r="G33" s="12">
        <f>'Betegség-elváltozás fiú-lány'!L33+'Betegség-elváltozás fiú-lány'!M33</f>
        <v>1102</v>
      </c>
    </row>
    <row r="34" spans="1:8" x14ac:dyDescent="0.2">
      <c r="A34" s="28" t="s">
        <v>161</v>
      </c>
      <c r="B34" s="30">
        <f>'Betegség-elváltozás fiú-lány'!B34+'Betegség-elváltozás fiú-lány'!C34</f>
        <v>155.00000000000011</v>
      </c>
      <c r="C34" s="30">
        <f>'Betegség-elváltozás fiú-lány'!D34+'Betegség-elváltozás fiú-lány'!E34</f>
        <v>144.99999999999986</v>
      </c>
      <c r="D34" s="30">
        <f>'Betegség-elváltozás fiú-lány'!F34+'Betegség-elváltozás fiú-lány'!G34</f>
        <v>196</v>
      </c>
      <c r="E34" s="30">
        <f>'Betegség-elváltozás fiú-lány'!H34+'Betegség-elváltozás fiú-lány'!I34</f>
        <v>214.00000000000017</v>
      </c>
      <c r="F34" s="30">
        <f>'Betegség-elváltozás fiú-lány'!J34+'Betegség-elváltozás fiú-lány'!K34</f>
        <v>230.00000000000017</v>
      </c>
      <c r="G34" s="30">
        <f>'Betegség-elváltozás fiú-lány'!L34+'Betegség-elváltozás fiú-lány'!M34</f>
        <v>176.99999999999986</v>
      </c>
    </row>
    <row r="35" spans="1:8" x14ac:dyDescent="0.2">
      <c r="A35" s="5" t="s">
        <v>162</v>
      </c>
      <c r="B35" s="11">
        <f>'Betegség-elváltozás fiú-lány'!B35+'Betegség-elváltozás fiú-lány'!C35</f>
        <v>42.000000000000114</v>
      </c>
      <c r="C35" s="11">
        <f>'Betegség-elváltozás fiú-lány'!D35+'Betegség-elváltozás fiú-lány'!E35</f>
        <v>60.000000000000007</v>
      </c>
      <c r="D35" s="11">
        <f>'Betegség-elváltozás fiú-lány'!F35+'Betegség-elváltozás fiú-lány'!G35</f>
        <v>114.00000000000016</v>
      </c>
      <c r="E35" s="11">
        <f>'Betegség-elváltozás fiú-lány'!H35+'Betegség-elváltozás fiú-lány'!I35</f>
        <v>114.0000000000001</v>
      </c>
      <c r="F35" s="11">
        <f>'Betegség-elváltozás fiú-lány'!J35+'Betegség-elváltozás fiú-lány'!K35</f>
        <v>232</v>
      </c>
      <c r="G35" s="8">
        <f>'Betegség-elváltozás fiú-lány'!L35+'Betegség-elváltozás fiú-lány'!M35</f>
        <v>235.00000000000026</v>
      </c>
    </row>
    <row r="36" spans="1:8" x14ac:dyDescent="0.2">
      <c r="A36" s="5" t="s">
        <v>163</v>
      </c>
      <c r="B36" s="11">
        <f>'Betegség-elváltozás fiú-lány'!B36+'Betegség-elváltozás fiú-lány'!C36</f>
        <v>1553.0000000000027</v>
      </c>
      <c r="C36" s="11">
        <f>'Betegség-elváltozás fiú-lány'!D36+'Betegség-elváltozás fiú-lány'!E36</f>
        <v>2019.0000000000014</v>
      </c>
      <c r="D36" s="11">
        <f>'Betegség-elváltozás fiú-lány'!F36+'Betegség-elváltozás fiú-lány'!G36</f>
        <v>2298.9999999999991</v>
      </c>
      <c r="E36" s="11">
        <f>'Betegség-elváltozás fiú-lány'!H36+'Betegség-elváltozás fiú-lány'!I36</f>
        <v>2274.9999999999982</v>
      </c>
      <c r="F36" s="11">
        <f>'Betegség-elváltozás fiú-lány'!J36+'Betegség-elváltozás fiú-lány'!K36</f>
        <v>1793.0000000000005</v>
      </c>
      <c r="G36" s="8">
        <f>'Betegség-elváltozás fiú-lány'!L36+'Betegség-elváltozás fiú-lány'!M36</f>
        <v>1036</v>
      </c>
    </row>
    <row r="37" spans="1:8" x14ac:dyDescent="0.2">
      <c r="A37" s="5" t="s">
        <v>164</v>
      </c>
      <c r="B37" s="11">
        <f>'Betegség-elváltozás fiú-lány'!B37+'Betegség-elváltozás fiú-lány'!C37</f>
        <v>925.99999999999886</v>
      </c>
      <c r="C37" s="11">
        <f>'Betegség-elváltozás fiú-lány'!D37+'Betegség-elváltozás fiú-lány'!E37</f>
        <v>1270.0000000000023</v>
      </c>
      <c r="D37" s="11">
        <f>'Betegség-elváltozás fiú-lány'!F37+'Betegség-elváltozás fiú-lány'!G37</f>
        <v>1480.0000000000005</v>
      </c>
      <c r="E37" s="11">
        <f>'Betegség-elváltozás fiú-lány'!H37+'Betegség-elváltozás fiú-lány'!I37</f>
        <v>1335.0000000000002</v>
      </c>
      <c r="F37" s="11">
        <f>'Betegség-elváltozás fiú-lány'!J37+'Betegség-elváltozás fiú-lány'!K37</f>
        <v>964.00000000000023</v>
      </c>
      <c r="G37" s="8">
        <f>'Betegség-elváltozás fiú-lány'!L37+'Betegség-elváltozás fiú-lány'!M37</f>
        <v>588.00000000000045</v>
      </c>
    </row>
    <row r="38" spans="1:8" x14ac:dyDescent="0.2">
      <c r="A38" s="5" t="s">
        <v>165</v>
      </c>
      <c r="B38" s="11">
        <f>'Betegség-elváltozás fiú-lány'!B38+'Betegség-elváltozás fiú-lány'!C38</f>
        <v>117.99999999999999</v>
      </c>
      <c r="C38" s="11">
        <f>'Betegség-elváltozás fiú-lány'!D38+'Betegség-elváltozás fiú-lány'!E38</f>
        <v>177.00000000000028</v>
      </c>
      <c r="D38" s="11">
        <f>'Betegség-elváltozás fiú-lány'!F38+'Betegség-elváltozás fiú-lány'!G38</f>
        <v>204</v>
      </c>
      <c r="E38" s="11">
        <f>'Betegség-elváltozás fiú-lány'!H38+'Betegség-elváltozás fiú-lány'!I38</f>
        <v>230.99999999999994</v>
      </c>
      <c r="F38" s="11">
        <f>'Betegség-elváltozás fiú-lány'!J38+'Betegség-elváltozás fiú-lány'!K38</f>
        <v>229.00000000000006</v>
      </c>
      <c r="G38" s="8">
        <f>'Betegség-elváltozás fiú-lány'!L38+'Betegség-elváltozás fiú-lány'!M38</f>
        <v>180.99999999999989</v>
      </c>
    </row>
    <row r="39" spans="1:8" ht="13.5" thickBot="1" x14ac:dyDescent="0.25">
      <c r="A39" s="6" t="s">
        <v>166</v>
      </c>
      <c r="B39" s="29">
        <f>'Betegség-elváltozás fiú-lány'!B39+'Betegség-elváltozás fiú-lány'!C39</f>
        <v>85.000000000000028</v>
      </c>
      <c r="C39" s="29">
        <f>'Betegség-elváltozás fiú-lány'!D39+'Betegség-elváltozás fiú-lány'!E39</f>
        <v>80.000000000000085</v>
      </c>
      <c r="D39" s="29">
        <f>'Betegség-elváltozás fiú-lány'!F39+'Betegség-elváltozás fiú-lány'!G39</f>
        <v>110.9999999999998</v>
      </c>
      <c r="E39" s="29">
        <f>'Betegség-elváltozás fiú-lány'!H39+'Betegség-elváltozás fiú-lány'!I39</f>
        <v>87.999999999999858</v>
      </c>
      <c r="F39" s="29">
        <f>'Betegség-elváltozás fiú-lány'!J39+'Betegség-elváltozás fiú-lány'!K39</f>
        <v>97</v>
      </c>
      <c r="G39" s="12">
        <f>'Betegség-elváltozás fiú-lány'!L39+'Betegség-elváltozás fiú-lány'!M39</f>
        <v>92.000000000000114</v>
      </c>
    </row>
    <row r="40" spans="1:8" ht="13.5" thickBot="1" x14ac:dyDescent="0.25">
      <c r="A40" s="31" t="s">
        <v>3</v>
      </c>
      <c r="B40" s="43">
        <f t="shared" ref="B40:G40" si="0">SUM(B6:B39)</f>
        <v>39667.000000000022</v>
      </c>
      <c r="C40" s="43">
        <f t="shared" si="0"/>
        <v>51567.999999999993</v>
      </c>
      <c r="D40" s="43">
        <f t="shared" si="0"/>
        <v>65700.000000000015</v>
      </c>
      <c r="E40" s="43">
        <f t="shared" si="0"/>
        <v>71953.000000000029</v>
      </c>
      <c r="F40" s="43">
        <f t="shared" si="0"/>
        <v>80579</v>
      </c>
      <c r="G40" s="44">
        <f t="shared" si="0"/>
        <v>69645.000000000015</v>
      </c>
      <c r="H40" s="20"/>
    </row>
    <row r="41" spans="1:8" x14ac:dyDescent="0.2">
      <c r="B41" s="15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5"/>
  <sheetViews>
    <sheetView zoomScaleNormal="100" zoomScaleSheetLayoutView="90" workbookViewId="0">
      <pane ySplit="3" topLeftCell="A4" activePane="bottomLeft" state="frozen"/>
      <selection sqref="A1:N1"/>
      <selection pane="bottomLeft" activeCell="N41" sqref="N41"/>
    </sheetView>
  </sheetViews>
  <sheetFormatPr defaultRowHeight="12.75" x14ac:dyDescent="0.2"/>
  <cols>
    <col min="1" max="1" width="43.28515625" style="3" bestFit="1" customWidth="1"/>
    <col min="2" max="13" width="10.28515625" style="3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45" t="s">
        <v>177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x14ac:dyDescent="0.2">
      <c r="A2" s="143" t="s">
        <v>49</v>
      </c>
      <c r="B2" s="147" t="s">
        <v>101</v>
      </c>
      <c r="C2" s="147"/>
      <c r="D2" s="147" t="s">
        <v>100</v>
      </c>
      <c r="E2" s="147"/>
      <c r="F2" s="147" t="s">
        <v>99</v>
      </c>
      <c r="G2" s="147"/>
      <c r="H2" s="147" t="s">
        <v>98</v>
      </c>
      <c r="I2" s="147"/>
      <c r="J2" s="147" t="s">
        <v>97</v>
      </c>
      <c r="K2" s="147"/>
      <c r="L2" s="147" t="s">
        <v>96</v>
      </c>
      <c r="M2" s="147"/>
      <c r="N2" s="137" t="s">
        <v>181</v>
      </c>
      <c r="O2" s="139"/>
      <c r="P2" s="145" t="s">
        <v>4</v>
      </c>
    </row>
    <row r="3" spans="1:16" ht="13.5" thickBot="1" x14ac:dyDescent="0.25">
      <c r="A3" s="143"/>
      <c r="B3" s="89" t="s">
        <v>43</v>
      </c>
      <c r="C3" s="89" t="s">
        <v>44</v>
      </c>
      <c r="D3" s="89" t="s">
        <v>43</v>
      </c>
      <c r="E3" s="89" t="s">
        <v>44</v>
      </c>
      <c r="F3" s="89" t="s">
        <v>43</v>
      </c>
      <c r="G3" s="89" t="s">
        <v>44</v>
      </c>
      <c r="H3" s="89" t="s">
        <v>43</v>
      </c>
      <c r="I3" s="89" t="s">
        <v>44</v>
      </c>
      <c r="J3" s="89" t="s">
        <v>43</v>
      </c>
      <c r="K3" s="89" t="s">
        <v>44</v>
      </c>
      <c r="L3" s="89" t="s">
        <v>43</v>
      </c>
      <c r="M3" s="89" t="s">
        <v>44</v>
      </c>
      <c r="N3" s="103" t="s">
        <v>43</v>
      </c>
      <c r="O3" s="103" t="s">
        <v>44</v>
      </c>
      <c r="P3" s="145"/>
    </row>
    <row r="4" spans="1:16" x14ac:dyDescent="0.2">
      <c r="A4" s="62" t="s">
        <v>131</v>
      </c>
      <c r="B4" s="91">
        <v>34927.999999999993</v>
      </c>
      <c r="C4" s="92">
        <v>33031.999999999956</v>
      </c>
      <c r="D4" s="92">
        <v>36877.000000000044</v>
      </c>
      <c r="E4" s="92">
        <v>34772.999999999956</v>
      </c>
      <c r="F4" s="92">
        <v>39255.999999999891</v>
      </c>
      <c r="G4" s="92">
        <v>38032.000000000087</v>
      </c>
      <c r="H4" s="92">
        <v>37730</v>
      </c>
      <c r="I4" s="92">
        <v>36119.000000000015</v>
      </c>
      <c r="J4" s="92">
        <v>37759.999999999978</v>
      </c>
      <c r="K4" s="92">
        <v>35487.000000000051</v>
      </c>
      <c r="L4" s="92">
        <v>33971.000000000015</v>
      </c>
      <c r="M4" s="105">
        <v>32283.999999999982</v>
      </c>
      <c r="N4" s="113">
        <f>B4+D4+F4+H4+J4+L4</f>
        <v>220521.99999999988</v>
      </c>
      <c r="O4" s="114">
        <f>C4+E4+G4+I4+K4+M4</f>
        <v>209727.00000000003</v>
      </c>
      <c r="P4" s="115">
        <f>N4+O4</f>
        <v>430248.99999999988</v>
      </c>
    </row>
    <row r="5" spans="1:16" ht="13.5" thickBot="1" x14ac:dyDescent="0.25">
      <c r="A5" s="84" t="s">
        <v>132</v>
      </c>
      <c r="B5" s="93">
        <v>23007.999999999971</v>
      </c>
      <c r="C5" s="94">
        <v>21974.00000000004</v>
      </c>
      <c r="D5" s="94">
        <v>25471.999999999956</v>
      </c>
      <c r="E5" s="94">
        <v>24210.999999999985</v>
      </c>
      <c r="F5" s="94">
        <v>29691.000000000018</v>
      </c>
      <c r="G5" s="94">
        <v>28691.999999999985</v>
      </c>
      <c r="H5" s="94">
        <v>31176.000000000044</v>
      </c>
      <c r="I5" s="94">
        <v>30056</v>
      </c>
      <c r="J5" s="94">
        <v>31111.999999999949</v>
      </c>
      <c r="K5" s="94">
        <v>28725.999999999993</v>
      </c>
      <c r="L5" s="94">
        <v>26145.000000000004</v>
      </c>
      <c r="M5" s="106">
        <v>27099.999999999975</v>
      </c>
      <c r="N5" s="116">
        <f t="shared" ref="N5:N40" si="0">B5+D5+F5+H5+J5+L5</f>
        <v>166603.99999999994</v>
      </c>
      <c r="O5" s="117">
        <f t="shared" ref="O5:O40" si="1">C5+E5+G5+I5+K5+M5</f>
        <v>160758.99999999997</v>
      </c>
      <c r="P5" s="118">
        <f t="shared" ref="P5:P40" si="2">N5+O5</f>
        <v>327362.99999999988</v>
      </c>
    </row>
    <row r="6" spans="1:16" ht="13.5" thickTop="1" x14ac:dyDescent="0.2">
      <c r="A6" s="85" t="s">
        <v>133</v>
      </c>
      <c r="B6" s="91">
        <v>2394.9999999999977</v>
      </c>
      <c r="C6" s="92">
        <v>1907.000000000005</v>
      </c>
      <c r="D6" s="92">
        <v>2956</v>
      </c>
      <c r="E6" s="92">
        <v>2446.0000000000014</v>
      </c>
      <c r="F6" s="92">
        <v>3791.0000000000073</v>
      </c>
      <c r="G6" s="92">
        <v>3364.0000000000005</v>
      </c>
      <c r="H6" s="92">
        <v>4254.9999999999991</v>
      </c>
      <c r="I6" s="92">
        <v>3638.0000000000027</v>
      </c>
      <c r="J6" s="92">
        <v>5234.9999999999964</v>
      </c>
      <c r="K6" s="92">
        <v>3587.9999999999959</v>
      </c>
      <c r="L6" s="92">
        <v>3692.9999999999995</v>
      </c>
      <c r="M6" s="105">
        <v>3083.9999999999982</v>
      </c>
      <c r="N6" s="113">
        <f t="shared" si="0"/>
        <v>22325</v>
      </c>
      <c r="O6" s="114">
        <f t="shared" si="1"/>
        <v>18027.000000000007</v>
      </c>
      <c r="P6" s="115">
        <f t="shared" si="2"/>
        <v>40352.000000000007</v>
      </c>
    </row>
    <row r="7" spans="1:16" x14ac:dyDescent="0.2">
      <c r="A7" s="62" t="s">
        <v>134</v>
      </c>
      <c r="B7" s="95">
        <v>1019.9999999999993</v>
      </c>
      <c r="C7" s="58">
        <v>1025.0000000000002</v>
      </c>
      <c r="D7" s="58">
        <v>1607.0000000000025</v>
      </c>
      <c r="E7" s="58">
        <v>1562.0000000000011</v>
      </c>
      <c r="F7" s="58">
        <v>2330.0000000000036</v>
      </c>
      <c r="G7" s="58">
        <v>2462.9999999999945</v>
      </c>
      <c r="H7" s="58">
        <v>3103.9999999999973</v>
      </c>
      <c r="I7" s="58">
        <v>3257.9999999999995</v>
      </c>
      <c r="J7" s="58">
        <v>3945.9999999999982</v>
      </c>
      <c r="K7" s="58">
        <v>3920.9999999999923</v>
      </c>
      <c r="L7" s="58">
        <v>3350.9999999999995</v>
      </c>
      <c r="M7" s="107">
        <v>3641.0000000000018</v>
      </c>
      <c r="N7" s="119">
        <f t="shared" si="0"/>
        <v>15358</v>
      </c>
      <c r="O7" s="112">
        <f t="shared" si="1"/>
        <v>15869.999999999991</v>
      </c>
      <c r="P7" s="120">
        <f t="shared" si="2"/>
        <v>31227.999999999993</v>
      </c>
    </row>
    <row r="8" spans="1:16" x14ac:dyDescent="0.2">
      <c r="A8" s="62" t="s">
        <v>135</v>
      </c>
      <c r="B8" s="95">
        <v>10.000000000000011</v>
      </c>
      <c r="C8" s="58">
        <v>10</v>
      </c>
      <c r="D8" s="58">
        <v>15.000000000000005</v>
      </c>
      <c r="E8" s="58">
        <v>25.000000000000071</v>
      </c>
      <c r="F8" s="58">
        <v>47</v>
      </c>
      <c r="G8" s="58">
        <v>55.999999999999943</v>
      </c>
      <c r="H8" s="58">
        <v>130.0000000000002</v>
      </c>
      <c r="I8" s="58">
        <v>104.00000000000014</v>
      </c>
      <c r="J8" s="58">
        <v>246.99999999999989</v>
      </c>
      <c r="K8" s="58">
        <v>146.00000000000011</v>
      </c>
      <c r="L8" s="58">
        <v>223.9999999999998</v>
      </c>
      <c r="M8" s="107">
        <v>174.00000000000006</v>
      </c>
      <c r="N8" s="119">
        <f t="shared" si="0"/>
        <v>672.99999999999989</v>
      </c>
      <c r="O8" s="112">
        <f t="shared" si="1"/>
        <v>515.00000000000034</v>
      </c>
      <c r="P8" s="120">
        <f t="shared" si="2"/>
        <v>1188.0000000000002</v>
      </c>
    </row>
    <row r="9" spans="1:16" x14ac:dyDescent="0.2">
      <c r="A9" s="62" t="s">
        <v>136</v>
      </c>
      <c r="B9" s="95">
        <v>42.000000000000014</v>
      </c>
      <c r="C9" s="58">
        <v>44</v>
      </c>
      <c r="D9" s="58">
        <v>68.000000000000071</v>
      </c>
      <c r="E9" s="58">
        <v>71.000000000000057</v>
      </c>
      <c r="F9" s="58">
        <v>125.00000000000009</v>
      </c>
      <c r="G9" s="58">
        <v>99</v>
      </c>
      <c r="H9" s="58">
        <v>190.99999999999991</v>
      </c>
      <c r="I9" s="58">
        <v>161.00000000000006</v>
      </c>
      <c r="J9" s="58">
        <v>339.99999999999983</v>
      </c>
      <c r="K9" s="58">
        <v>494.0000000000008</v>
      </c>
      <c r="L9" s="58">
        <v>295.00000000000023</v>
      </c>
      <c r="M9" s="107">
        <v>578</v>
      </c>
      <c r="N9" s="119">
        <f t="shared" si="0"/>
        <v>1061.0000000000002</v>
      </c>
      <c r="O9" s="112">
        <f t="shared" si="1"/>
        <v>1447.0000000000009</v>
      </c>
      <c r="P9" s="120">
        <f t="shared" si="2"/>
        <v>2508.0000000000009</v>
      </c>
    </row>
    <row r="10" spans="1:16" ht="13.5" thickBot="1" x14ac:dyDescent="0.25">
      <c r="A10" s="86" t="s">
        <v>137</v>
      </c>
      <c r="B10" s="96">
        <v>7162.0000000000264</v>
      </c>
      <c r="C10" s="97">
        <v>5826.9999999999936</v>
      </c>
      <c r="D10" s="97">
        <v>8228.0000000000073</v>
      </c>
      <c r="E10" s="97">
        <v>7286.9999999999909</v>
      </c>
      <c r="F10" s="97">
        <v>9545.9999999999982</v>
      </c>
      <c r="G10" s="97">
        <v>8203.0000000000182</v>
      </c>
      <c r="H10" s="97">
        <v>9517.9999999999873</v>
      </c>
      <c r="I10" s="97">
        <v>7941.0000000000173</v>
      </c>
      <c r="J10" s="97">
        <v>10124.999999999995</v>
      </c>
      <c r="K10" s="97">
        <v>7876.0000000000009</v>
      </c>
      <c r="L10" s="97">
        <v>7678.9999999999927</v>
      </c>
      <c r="M10" s="108">
        <v>6838.0000000000064</v>
      </c>
      <c r="N10" s="116">
        <f t="shared" si="0"/>
        <v>52258</v>
      </c>
      <c r="O10" s="117">
        <f t="shared" si="1"/>
        <v>43972.000000000029</v>
      </c>
      <c r="P10" s="118">
        <f t="shared" si="2"/>
        <v>96230.000000000029</v>
      </c>
    </row>
    <row r="11" spans="1:16" x14ac:dyDescent="0.2">
      <c r="A11" s="87" t="s">
        <v>138</v>
      </c>
      <c r="B11" s="98">
        <v>2624.9999999999995</v>
      </c>
      <c r="C11" s="99">
        <v>3103.0000000000041</v>
      </c>
      <c r="D11" s="99">
        <v>4024.0000000000032</v>
      </c>
      <c r="E11" s="99">
        <v>4909.9999999999973</v>
      </c>
      <c r="F11" s="99">
        <v>5174.9999999999982</v>
      </c>
      <c r="G11" s="99">
        <v>6626.9999999999873</v>
      </c>
      <c r="H11" s="99">
        <v>6236.0000000000045</v>
      </c>
      <c r="I11" s="99">
        <v>8004.0000000000082</v>
      </c>
      <c r="J11" s="99">
        <v>7607.9999999999936</v>
      </c>
      <c r="K11" s="99">
        <v>9411.0000000000073</v>
      </c>
      <c r="L11" s="99">
        <v>6945.0000000000036</v>
      </c>
      <c r="M11" s="109">
        <v>9446.9999999999982</v>
      </c>
      <c r="N11" s="113">
        <f t="shared" si="0"/>
        <v>32613</v>
      </c>
      <c r="O11" s="114">
        <f t="shared" si="1"/>
        <v>41502</v>
      </c>
      <c r="P11" s="115">
        <f t="shared" si="2"/>
        <v>74115</v>
      </c>
    </row>
    <row r="12" spans="1:16" x14ac:dyDescent="0.2">
      <c r="A12" s="62" t="s">
        <v>139</v>
      </c>
      <c r="B12" s="100">
        <v>145.00000000000009</v>
      </c>
      <c r="C12" s="90">
        <v>159.99999999999986</v>
      </c>
      <c r="D12" s="90">
        <v>183.00000000000003</v>
      </c>
      <c r="E12" s="90">
        <v>187.00000000000023</v>
      </c>
      <c r="F12" s="90">
        <v>182.99999999999977</v>
      </c>
      <c r="G12" s="90">
        <v>225</v>
      </c>
      <c r="H12" s="90">
        <v>157</v>
      </c>
      <c r="I12" s="90">
        <v>161.9999999999998</v>
      </c>
      <c r="J12" s="90">
        <v>192.00000000000003</v>
      </c>
      <c r="K12" s="90">
        <v>145.00000000000009</v>
      </c>
      <c r="L12" s="90">
        <v>126.00000000000009</v>
      </c>
      <c r="M12" s="110">
        <v>140.00000000000009</v>
      </c>
      <c r="N12" s="119">
        <f t="shared" si="0"/>
        <v>986</v>
      </c>
      <c r="O12" s="112">
        <f t="shared" si="1"/>
        <v>1019.0000000000001</v>
      </c>
      <c r="P12" s="120">
        <f t="shared" si="2"/>
        <v>2005</v>
      </c>
    </row>
    <row r="13" spans="1:16" x14ac:dyDescent="0.2">
      <c r="A13" s="62" t="s">
        <v>140</v>
      </c>
      <c r="B13" s="100">
        <v>61.000000000000014</v>
      </c>
      <c r="C13" s="90">
        <v>77.000000000000071</v>
      </c>
      <c r="D13" s="90">
        <v>86</v>
      </c>
      <c r="E13" s="90">
        <v>110.00000000000009</v>
      </c>
      <c r="F13" s="90">
        <v>114</v>
      </c>
      <c r="G13" s="90">
        <v>133.00000000000028</v>
      </c>
      <c r="H13" s="90">
        <v>152.00000000000006</v>
      </c>
      <c r="I13" s="90">
        <v>157.99999999999991</v>
      </c>
      <c r="J13" s="90">
        <v>168.00000000000003</v>
      </c>
      <c r="K13" s="90">
        <v>188.9999999999998</v>
      </c>
      <c r="L13" s="90">
        <v>138.00000000000009</v>
      </c>
      <c r="M13" s="110">
        <v>101.00000000000001</v>
      </c>
      <c r="N13" s="119">
        <f t="shared" si="0"/>
        <v>719.00000000000023</v>
      </c>
      <c r="O13" s="112">
        <f t="shared" si="1"/>
        <v>768.00000000000011</v>
      </c>
      <c r="P13" s="120">
        <f t="shared" si="2"/>
        <v>1487.0000000000005</v>
      </c>
    </row>
    <row r="14" spans="1:16" x14ac:dyDescent="0.2">
      <c r="A14" s="62" t="s">
        <v>141</v>
      </c>
      <c r="B14" s="100">
        <v>128.99999999999986</v>
      </c>
      <c r="C14" s="90">
        <v>9.0000000000000124</v>
      </c>
      <c r="D14" s="90">
        <v>197.99999999999957</v>
      </c>
      <c r="E14" s="90">
        <v>34.000000000000064</v>
      </c>
      <c r="F14" s="90">
        <v>1010.0000000000001</v>
      </c>
      <c r="G14" s="90">
        <v>56.000000000000021</v>
      </c>
      <c r="H14" s="90">
        <v>802</v>
      </c>
      <c r="I14" s="90">
        <v>47.00000000000005</v>
      </c>
      <c r="J14" s="90">
        <v>851.00000000000023</v>
      </c>
      <c r="K14" s="90">
        <v>46.000000000000007</v>
      </c>
      <c r="L14" s="90">
        <v>661.00000000000023</v>
      </c>
      <c r="M14" s="110">
        <v>36</v>
      </c>
      <c r="N14" s="119">
        <f t="shared" si="0"/>
        <v>3651</v>
      </c>
      <c r="O14" s="112">
        <f t="shared" si="1"/>
        <v>228.00000000000014</v>
      </c>
      <c r="P14" s="120">
        <f t="shared" si="2"/>
        <v>3879</v>
      </c>
    </row>
    <row r="15" spans="1:16" x14ac:dyDescent="0.2">
      <c r="A15" s="62" t="s">
        <v>142</v>
      </c>
      <c r="B15" s="100">
        <v>87.999999999999943</v>
      </c>
      <c r="C15" s="90">
        <v>93.000000000000014</v>
      </c>
      <c r="D15" s="90">
        <v>118.00000000000024</v>
      </c>
      <c r="E15" s="90">
        <v>142.00000000000011</v>
      </c>
      <c r="F15" s="90">
        <v>171.99999999999989</v>
      </c>
      <c r="G15" s="90">
        <v>188</v>
      </c>
      <c r="H15" s="90">
        <v>159.00000000000011</v>
      </c>
      <c r="I15" s="90">
        <v>195</v>
      </c>
      <c r="J15" s="90">
        <v>143.99999999999991</v>
      </c>
      <c r="K15" s="90">
        <v>147.99999999999991</v>
      </c>
      <c r="L15" s="90">
        <v>122</v>
      </c>
      <c r="M15" s="110">
        <v>123</v>
      </c>
      <c r="N15" s="119">
        <f t="shared" si="0"/>
        <v>803.00000000000011</v>
      </c>
      <c r="O15" s="112">
        <f t="shared" si="1"/>
        <v>889</v>
      </c>
      <c r="P15" s="120">
        <f t="shared" si="2"/>
        <v>1692</v>
      </c>
    </row>
    <row r="16" spans="1:16" ht="13.5" thickBot="1" x14ac:dyDescent="0.25">
      <c r="A16" s="86" t="s">
        <v>143</v>
      </c>
      <c r="B16" s="96">
        <v>116</v>
      </c>
      <c r="C16" s="97">
        <v>80</v>
      </c>
      <c r="D16" s="97">
        <v>142.99999999999969</v>
      </c>
      <c r="E16" s="97">
        <v>147.00000000000014</v>
      </c>
      <c r="F16" s="97">
        <v>206.00000000000009</v>
      </c>
      <c r="G16" s="97">
        <v>150</v>
      </c>
      <c r="H16" s="97">
        <v>210.00000000000028</v>
      </c>
      <c r="I16" s="97">
        <v>162.99999999999966</v>
      </c>
      <c r="J16" s="97">
        <v>237</v>
      </c>
      <c r="K16" s="97">
        <v>187.99999999999991</v>
      </c>
      <c r="L16" s="97">
        <v>213.00000000000017</v>
      </c>
      <c r="M16" s="108">
        <v>161.00000000000003</v>
      </c>
      <c r="N16" s="116">
        <f t="shared" si="0"/>
        <v>1125.0000000000002</v>
      </c>
      <c r="O16" s="117">
        <f t="shared" si="1"/>
        <v>888.99999999999966</v>
      </c>
      <c r="P16" s="118">
        <f t="shared" si="2"/>
        <v>2014</v>
      </c>
    </row>
    <row r="17" spans="1:16" x14ac:dyDescent="0.2">
      <c r="A17" s="87" t="s">
        <v>144</v>
      </c>
      <c r="B17" s="98">
        <v>60.000000000000043</v>
      </c>
      <c r="C17" s="99">
        <v>43</v>
      </c>
      <c r="D17" s="99">
        <v>121.00000000000004</v>
      </c>
      <c r="E17" s="99">
        <v>85</v>
      </c>
      <c r="F17" s="99">
        <v>329.99999999999983</v>
      </c>
      <c r="G17" s="99">
        <v>246.00000000000009</v>
      </c>
      <c r="H17" s="99">
        <v>798.00000000000136</v>
      </c>
      <c r="I17" s="99">
        <v>369.99999999999966</v>
      </c>
      <c r="J17" s="99">
        <v>1104.0000000000014</v>
      </c>
      <c r="K17" s="99">
        <v>405</v>
      </c>
      <c r="L17" s="99">
        <v>1102.9999999999989</v>
      </c>
      <c r="M17" s="109">
        <v>366.00000000000074</v>
      </c>
      <c r="N17" s="113">
        <f t="shared" si="0"/>
        <v>3516.0000000000018</v>
      </c>
      <c r="O17" s="114">
        <f t="shared" si="1"/>
        <v>1515.0000000000005</v>
      </c>
      <c r="P17" s="115">
        <f t="shared" si="2"/>
        <v>5031.0000000000018</v>
      </c>
    </row>
    <row r="18" spans="1:16" x14ac:dyDescent="0.2">
      <c r="A18" s="62" t="s">
        <v>145</v>
      </c>
      <c r="B18" s="100">
        <v>118.0000000000001</v>
      </c>
      <c r="C18" s="90">
        <v>113.00000000000007</v>
      </c>
      <c r="D18" s="90">
        <v>121.00000000000004</v>
      </c>
      <c r="E18" s="90">
        <v>116.99999999999989</v>
      </c>
      <c r="F18" s="90">
        <v>139.99999999999991</v>
      </c>
      <c r="G18" s="90">
        <v>132.99999999999983</v>
      </c>
      <c r="H18" s="90">
        <v>150.00000000000031</v>
      </c>
      <c r="I18" s="90">
        <v>132</v>
      </c>
      <c r="J18" s="90">
        <v>168.00000000000026</v>
      </c>
      <c r="K18" s="90">
        <v>174.00000000000003</v>
      </c>
      <c r="L18" s="90">
        <v>149</v>
      </c>
      <c r="M18" s="110">
        <v>139.00000000000026</v>
      </c>
      <c r="N18" s="119">
        <f t="shared" si="0"/>
        <v>846.00000000000057</v>
      </c>
      <c r="O18" s="112">
        <f t="shared" si="1"/>
        <v>808</v>
      </c>
      <c r="P18" s="120">
        <f t="shared" si="2"/>
        <v>1654.0000000000005</v>
      </c>
    </row>
    <row r="19" spans="1:16" ht="13.5" thickBot="1" x14ac:dyDescent="0.25">
      <c r="A19" s="86" t="s">
        <v>146</v>
      </c>
      <c r="B19" s="96">
        <v>75</v>
      </c>
      <c r="C19" s="97">
        <v>83.999999999999915</v>
      </c>
      <c r="D19" s="97">
        <v>75</v>
      </c>
      <c r="E19" s="97">
        <v>92.000000000000156</v>
      </c>
      <c r="F19" s="97">
        <v>111.0000000000002</v>
      </c>
      <c r="G19" s="97">
        <v>119.99999999999993</v>
      </c>
      <c r="H19" s="97">
        <v>124.99999999999984</v>
      </c>
      <c r="I19" s="97">
        <v>140.00000000000014</v>
      </c>
      <c r="J19" s="97">
        <v>107.00000000000018</v>
      </c>
      <c r="K19" s="97">
        <v>152.00000000000014</v>
      </c>
      <c r="L19" s="97">
        <v>126.00000000000009</v>
      </c>
      <c r="M19" s="108">
        <v>140.99999999999991</v>
      </c>
      <c r="N19" s="116">
        <f t="shared" si="0"/>
        <v>619.00000000000034</v>
      </c>
      <c r="O19" s="117">
        <f t="shared" si="1"/>
        <v>729.00000000000011</v>
      </c>
      <c r="P19" s="118">
        <f t="shared" si="2"/>
        <v>1348.0000000000005</v>
      </c>
    </row>
    <row r="20" spans="1:16" x14ac:dyDescent="0.2">
      <c r="A20" s="69" t="s">
        <v>147</v>
      </c>
      <c r="B20" s="98">
        <v>11</v>
      </c>
      <c r="C20" s="99">
        <v>8.0000000000000142</v>
      </c>
      <c r="D20" s="99">
        <v>12</v>
      </c>
      <c r="E20" s="99">
        <v>7.0000000000000133</v>
      </c>
      <c r="F20" s="99">
        <v>21.000000000000007</v>
      </c>
      <c r="G20" s="99">
        <v>8.0000000000000053</v>
      </c>
      <c r="H20" s="99">
        <v>28.000000000000064</v>
      </c>
      <c r="I20" s="99">
        <v>39.000000000000078</v>
      </c>
      <c r="J20" s="99">
        <v>51.000000000000028</v>
      </c>
      <c r="K20" s="99">
        <v>62.000000000000007</v>
      </c>
      <c r="L20" s="99">
        <v>68.000000000000057</v>
      </c>
      <c r="M20" s="109">
        <v>59.999999999999922</v>
      </c>
      <c r="N20" s="113">
        <f t="shared" si="0"/>
        <v>191.00000000000017</v>
      </c>
      <c r="O20" s="114">
        <f t="shared" si="1"/>
        <v>184.00000000000003</v>
      </c>
      <c r="P20" s="115">
        <f t="shared" si="2"/>
        <v>375.00000000000023</v>
      </c>
    </row>
    <row r="21" spans="1:16" x14ac:dyDescent="0.2">
      <c r="A21" s="62" t="s">
        <v>148</v>
      </c>
      <c r="B21" s="100">
        <v>313.99999999999977</v>
      </c>
      <c r="C21" s="90">
        <v>383.00000000000074</v>
      </c>
      <c r="D21" s="90">
        <v>386.0000000000004</v>
      </c>
      <c r="E21" s="90">
        <v>469</v>
      </c>
      <c r="F21" s="90">
        <v>417.00000000000017</v>
      </c>
      <c r="G21" s="90">
        <v>565.00000000000068</v>
      </c>
      <c r="H21" s="90">
        <v>395.99999999999972</v>
      </c>
      <c r="I21" s="90">
        <v>551.00000000000068</v>
      </c>
      <c r="J21" s="90">
        <v>511.00000000000017</v>
      </c>
      <c r="K21" s="90">
        <v>723</v>
      </c>
      <c r="L21" s="90">
        <v>430.00000000000023</v>
      </c>
      <c r="M21" s="110">
        <v>742.99999999999909</v>
      </c>
      <c r="N21" s="119">
        <f t="shared" si="0"/>
        <v>2454.0000000000009</v>
      </c>
      <c r="O21" s="112">
        <f t="shared" si="1"/>
        <v>3434.0000000000009</v>
      </c>
      <c r="P21" s="120">
        <f t="shared" si="2"/>
        <v>5888.0000000000018</v>
      </c>
    </row>
    <row r="22" spans="1:16" x14ac:dyDescent="0.2">
      <c r="A22" s="62" t="s">
        <v>149</v>
      </c>
      <c r="B22" s="100">
        <v>45.000000000000028</v>
      </c>
      <c r="C22" s="90">
        <v>36.000000000000014</v>
      </c>
      <c r="D22" s="90">
        <v>40.00000000000005</v>
      </c>
      <c r="E22" s="90">
        <v>35.000000000000043</v>
      </c>
      <c r="F22" s="90">
        <v>67.000000000000043</v>
      </c>
      <c r="G22" s="90">
        <v>47.000000000000007</v>
      </c>
      <c r="H22" s="90">
        <v>60.000000000000128</v>
      </c>
      <c r="I22" s="90">
        <v>49.000000000000043</v>
      </c>
      <c r="J22" s="90">
        <v>59.000000000000036</v>
      </c>
      <c r="K22" s="90">
        <v>82.000000000000028</v>
      </c>
      <c r="L22" s="90">
        <v>50.999999999999915</v>
      </c>
      <c r="M22" s="110">
        <v>75</v>
      </c>
      <c r="N22" s="119">
        <f t="shared" si="0"/>
        <v>322.00000000000023</v>
      </c>
      <c r="O22" s="112">
        <f t="shared" si="1"/>
        <v>324.00000000000011</v>
      </c>
      <c r="P22" s="120">
        <f t="shared" si="2"/>
        <v>646.00000000000034</v>
      </c>
    </row>
    <row r="23" spans="1:16" x14ac:dyDescent="0.2">
      <c r="A23" s="62" t="s">
        <v>151</v>
      </c>
      <c r="B23" s="100">
        <v>51.000000000000064</v>
      </c>
      <c r="C23" s="90">
        <v>0</v>
      </c>
      <c r="D23" s="90">
        <v>47.000000000000028</v>
      </c>
      <c r="E23" s="90">
        <v>0</v>
      </c>
      <c r="F23" s="90">
        <v>27</v>
      </c>
      <c r="G23" s="90">
        <v>0</v>
      </c>
      <c r="H23" s="90">
        <v>17</v>
      </c>
      <c r="I23" s="90">
        <v>0</v>
      </c>
      <c r="J23" s="90">
        <v>5</v>
      </c>
      <c r="K23" s="90">
        <v>0</v>
      </c>
      <c r="L23" s="90">
        <v>10.000000000000011</v>
      </c>
      <c r="M23" s="110">
        <v>0</v>
      </c>
      <c r="N23" s="119">
        <f t="shared" si="0"/>
        <v>157.00000000000009</v>
      </c>
      <c r="O23" s="112">
        <f t="shared" si="1"/>
        <v>0</v>
      </c>
      <c r="P23" s="120">
        <f t="shared" si="2"/>
        <v>157.00000000000009</v>
      </c>
    </row>
    <row r="24" spans="1:16" x14ac:dyDescent="0.2">
      <c r="A24" s="62" t="s">
        <v>152</v>
      </c>
      <c r="B24" s="100">
        <v>0</v>
      </c>
      <c r="C24" s="90">
        <v>4.0000000000000098</v>
      </c>
      <c r="D24" s="90">
        <v>0</v>
      </c>
      <c r="E24" s="90">
        <v>4.0000000000000036</v>
      </c>
      <c r="F24" s="90">
        <v>0</v>
      </c>
      <c r="G24" s="90">
        <v>93.999999999999901</v>
      </c>
      <c r="H24" s="90">
        <v>0</v>
      </c>
      <c r="I24" s="90">
        <v>323.99999999999983</v>
      </c>
      <c r="J24" s="90">
        <v>0</v>
      </c>
      <c r="K24" s="90">
        <v>683.00000000000045</v>
      </c>
      <c r="L24" s="90">
        <v>0</v>
      </c>
      <c r="M24" s="110">
        <v>598.00000000000034</v>
      </c>
      <c r="N24" s="119">
        <f t="shared" si="0"/>
        <v>0</v>
      </c>
      <c r="O24" s="112">
        <f t="shared" si="1"/>
        <v>1707.0000000000005</v>
      </c>
      <c r="P24" s="120">
        <f t="shared" si="2"/>
        <v>1707.0000000000005</v>
      </c>
    </row>
    <row r="25" spans="1:16" x14ac:dyDescent="0.2">
      <c r="A25" s="62" t="s">
        <v>150</v>
      </c>
      <c r="B25" s="100">
        <v>40.000000000000043</v>
      </c>
      <c r="C25" s="90">
        <v>36.000000000000014</v>
      </c>
      <c r="D25" s="90">
        <v>62</v>
      </c>
      <c r="E25" s="90">
        <v>42.000000000000028</v>
      </c>
      <c r="F25" s="90">
        <v>104.00000000000004</v>
      </c>
      <c r="G25" s="90">
        <v>81.999999999999929</v>
      </c>
      <c r="H25" s="90">
        <v>119</v>
      </c>
      <c r="I25" s="90">
        <v>100</v>
      </c>
      <c r="J25" s="90">
        <v>135.00000000000026</v>
      </c>
      <c r="K25" s="90">
        <v>120.00000000000006</v>
      </c>
      <c r="L25" s="90">
        <v>114.00000000000004</v>
      </c>
      <c r="M25" s="110">
        <v>113.0000000000001</v>
      </c>
      <c r="N25" s="119">
        <f t="shared" si="0"/>
        <v>574.00000000000034</v>
      </c>
      <c r="O25" s="112">
        <f t="shared" si="1"/>
        <v>493.00000000000017</v>
      </c>
      <c r="P25" s="120">
        <f t="shared" si="2"/>
        <v>1067.0000000000005</v>
      </c>
    </row>
    <row r="26" spans="1:16" x14ac:dyDescent="0.2">
      <c r="A26" s="62" t="s">
        <v>153</v>
      </c>
      <c r="B26" s="100">
        <v>14.000000000000025</v>
      </c>
      <c r="C26" s="90">
        <v>29.000000000000043</v>
      </c>
      <c r="D26" s="90">
        <v>68</v>
      </c>
      <c r="E26" s="90">
        <v>118.00000000000011</v>
      </c>
      <c r="F26" s="90">
        <v>116.00000000000017</v>
      </c>
      <c r="G26" s="90">
        <v>214.00000000000037</v>
      </c>
      <c r="H26" s="90">
        <v>112</v>
      </c>
      <c r="I26" s="90">
        <v>295</v>
      </c>
      <c r="J26" s="90">
        <v>136.99999999999989</v>
      </c>
      <c r="K26" s="90">
        <v>491.00000000000045</v>
      </c>
      <c r="L26" s="90">
        <v>142.00000000000011</v>
      </c>
      <c r="M26" s="110">
        <v>523.0000000000008</v>
      </c>
      <c r="N26" s="119">
        <f t="shared" si="0"/>
        <v>589.00000000000023</v>
      </c>
      <c r="O26" s="112">
        <f t="shared" si="1"/>
        <v>1670.0000000000018</v>
      </c>
      <c r="P26" s="120">
        <f t="shared" si="2"/>
        <v>2259.0000000000018</v>
      </c>
    </row>
    <row r="27" spans="1:16" x14ac:dyDescent="0.2">
      <c r="A27" s="62" t="s">
        <v>154</v>
      </c>
      <c r="B27" s="100">
        <v>2548.0000000000005</v>
      </c>
      <c r="C27" s="90">
        <v>2400.9999999999982</v>
      </c>
      <c r="D27" s="90">
        <v>3416.9999999999936</v>
      </c>
      <c r="E27" s="90">
        <v>2999.9999999999982</v>
      </c>
      <c r="F27" s="90">
        <v>4096.0000000000036</v>
      </c>
      <c r="G27" s="90">
        <v>3630.0000000000009</v>
      </c>
      <c r="H27" s="90">
        <v>4361.9999999999991</v>
      </c>
      <c r="I27" s="90">
        <v>3835.0000000000073</v>
      </c>
      <c r="J27" s="90">
        <v>4628.0000000000073</v>
      </c>
      <c r="K27" s="90">
        <v>3663.0000000000005</v>
      </c>
      <c r="L27" s="90">
        <v>3902.00000000001</v>
      </c>
      <c r="M27" s="110">
        <v>3493.0000000000005</v>
      </c>
      <c r="N27" s="119">
        <f t="shared" si="0"/>
        <v>22953.000000000015</v>
      </c>
      <c r="O27" s="112">
        <f t="shared" si="1"/>
        <v>20022.000000000004</v>
      </c>
      <c r="P27" s="120">
        <f t="shared" si="2"/>
        <v>42975.000000000015</v>
      </c>
    </row>
    <row r="28" spans="1:16" x14ac:dyDescent="0.2">
      <c r="A28" s="62" t="s">
        <v>155</v>
      </c>
      <c r="B28" s="100">
        <v>559.00000000000023</v>
      </c>
      <c r="C28" s="90">
        <v>503.00000000000034</v>
      </c>
      <c r="D28" s="90">
        <v>538.00000000000011</v>
      </c>
      <c r="E28" s="90">
        <v>526.00000000000034</v>
      </c>
      <c r="F28" s="90">
        <v>707.00000000000011</v>
      </c>
      <c r="G28" s="90">
        <v>674.99999999999898</v>
      </c>
      <c r="H28" s="90">
        <v>686.00000000000034</v>
      </c>
      <c r="I28" s="90">
        <v>605.99999999999875</v>
      </c>
      <c r="J28" s="90">
        <v>765.99999999999955</v>
      </c>
      <c r="K28" s="90">
        <v>780.99999999999966</v>
      </c>
      <c r="L28" s="90">
        <v>451.00000000000074</v>
      </c>
      <c r="M28" s="110">
        <v>660.00000000000011</v>
      </c>
      <c r="N28" s="119">
        <f t="shared" si="0"/>
        <v>3707.0000000000014</v>
      </c>
      <c r="O28" s="112">
        <f t="shared" si="1"/>
        <v>3750.9999999999977</v>
      </c>
      <c r="P28" s="120">
        <f t="shared" si="2"/>
        <v>7457.9999999999991</v>
      </c>
    </row>
    <row r="29" spans="1:16" ht="13.5" thickBot="1" x14ac:dyDescent="0.25">
      <c r="A29" s="86" t="s">
        <v>156</v>
      </c>
      <c r="B29" s="96">
        <v>126.00000000000026</v>
      </c>
      <c r="C29" s="97">
        <v>103.9999999999998</v>
      </c>
      <c r="D29" s="97">
        <v>107.99999999999987</v>
      </c>
      <c r="E29" s="97">
        <v>91.000000000000043</v>
      </c>
      <c r="F29" s="97">
        <v>183.00000000000003</v>
      </c>
      <c r="G29" s="97">
        <v>144.99999999999989</v>
      </c>
      <c r="H29" s="97">
        <v>149.99999999999983</v>
      </c>
      <c r="I29" s="97">
        <v>176.0000000000002</v>
      </c>
      <c r="J29" s="97">
        <v>138.0000000000002</v>
      </c>
      <c r="K29" s="97">
        <v>176.00000000000026</v>
      </c>
      <c r="L29" s="97">
        <v>65.000000000000014</v>
      </c>
      <c r="M29" s="108">
        <v>134.99999999999966</v>
      </c>
      <c r="N29" s="116">
        <f t="shared" si="0"/>
        <v>770.00000000000023</v>
      </c>
      <c r="O29" s="117">
        <f t="shared" si="1"/>
        <v>826.99999999999977</v>
      </c>
      <c r="P29" s="118">
        <f t="shared" si="2"/>
        <v>1597</v>
      </c>
    </row>
    <row r="30" spans="1:16" x14ac:dyDescent="0.2">
      <c r="A30" s="87" t="s">
        <v>157</v>
      </c>
      <c r="B30" s="98">
        <v>77.000000000000085</v>
      </c>
      <c r="C30" s="99">
        <v>72.000000000000057</v>
      </c>
      <c r="D30" s="99">
        <v>106.99999999999991</v>
      </c>
      <c r="E30" s="99">
        <v>110.00000000000001</v>
      </c>
      <c r="F30" s="99">
        <v>121.00000000000014</v>
      </c>
      <c r="G30" s="99">
        <v>214</v>
      </c>
      <c r="H30" s="99">
        <v>109.0000000000001</v>
      </c>
      <c r="I30" s="99">
        <v>322.00000000000023</v>
      </c>
      <c r="J30" s="99">
        <v>77.000000000000057</v>
      </c>
      <c r="K30" s="99">
        <v>358.99999999999966</v>
      </c>
      <c r="L30" s="99">
        <v>61</v>
      </c>
      <c r="M30" s="109">
        <v>351.00000000000006</v>
      </c>
      <c r="N30" s="113">
        <f t="shared" si="0"/>
        <v>552.00000000000023</v>
      </c>
      <c r="O30" s="114">
        <f t="shared" si="1"/>
        <v>1428</v>
      </c>
      <c r="P30" s="115">
        <f t="shared" si="2"/>
        <v>1980.0000000000002</v>
      </c>
    </row>
    <row r="31" spans="1:16" x14ac:dyDescent="0.2">
      <c r="A31" s="62" t="s">
        <v>158</v>
      </c>
      <c r="B31" s="100">
        <v>610</v>
      </c>
      <c r="C31" s="90">
        <v>387.00000000000045</v>
      </c>
      <c r="D31" s="90">
        <v>703.99999999999943</v>
      </c>
      <c r="E31" s="90">
        <v>475.00000000000091</v>
      </c>
      <c r="F31" s="90">
        <v>898</v>
      </c>
      <c r="G31" s="90">
        <v>607.00000000000023</v>
      </c>
      <c r="H31" s="90">
        <v>845</v>
      </c>
      <c r="I31" s="90">
        <v>629.00000000000011</v>
      </c>
      <c r="J31" s="90">
        <v>836.00000000000068</v>
      </c>
      <c r="K31" s="90">
        <v>721.00000000000023</v>
      </c>
      <c r="L31" s="90">
        <v>686.00000000000045</v>
      </c>
      <c r="M31" s="110">
        <v>623.00000000000057</v>
      </c>
      <c r="N31" s="119">
        <f t="shared" si="0"/>
        <v>4579</v>
      </c>
      <c r="O31" s="112">
        <f t="shared" si="1"/>
        <v>3442.0000000000023</v>
      </c>
      <c r="P31" s="120">
        <f t="shared" si="2"/>
        <v>8021.0000000000018</v>
      </c>
    </row>
    <row r="32" spans="1:16" x14ac:dyDescent="0.2">
      <c r="A32" s="62" t="s">
        <v>159</v>
      </c>
      <c r="B32" s="100">
        <v>636</v>
      </c>
      <c r="C32" s="90">
        <v>447.00000000000023</v>
      </c>
      <c r="D32" s="90">
        <v>774.0000000000008</v>
      </c>
      <c r="E32" s="90">
        <v>659.00000000000068</v>
      </c>
      <c r="F32" s="90">
        <v>1119.0000000000011</v>
      </c>
      <c r="G32" s="90">
        <v>898.00000000000136</v>
      </c>
      <c r="H32" s="90">
        <v>1232</v>
      </c>
      <c r="I32" s="90">
        <v>1097.0000000000009</v>
      </c>
      <c r="J32" s="90">
        <v>1864.999999999998</v>
      </c>
      <c r="K32" s="90">
        <v>1420.9999999999989</v>
      </c>
      <c r="L32" s="90">
        <v>1651.0000000000011</v>
      </c>
      <c r="M32" s="110">
        <v>1434.9999999999995</v>
      </c>
      <c r="N32" s="119">
        <f t="shared" si="0"/>
        <v>7277.0000000000009</v>
      </c>
      <c r="O32" s="112">
        <f t="shared" si="1"/>
        <v>5957.0000000000018</v>
      </c>
      <c r="P32" s="120">
        <f t="shared" si="2"/>
        <v>13234.000000000004</v>
      </c>
    </row>
    <row r="33" spans="1:16" ht="13.5" thickBot="1" x14ac:dyDescent="0.25">
      <c r="A33" s="86" t="s">
        <v>160</v>
      </c>
      <c r="B33" s="96">
        <v>339.00000000000045</v>
      </c>
      <c r="C33" s="97">
        <v>386.99999999999915</v>
      </c>
      <c r="D33" s="97">
        <v>392.99999999999977</v>
      </c>
      <c r="E33" s="97">
        <v>466.99999999999937</v>
      </c>
      <c r="F33" s="97">
        <v>419.99999999999886</v>
      </c>
      <c r="G33" s="97">
        <v>478.00000000000074</v>
      </c>
      <c r="H33" s="97">
        <v>516.0000000000008</v>
      </c>
      <c r="I33" s="97">
        <v>581.00000000000091</v>
      </c>
      <c r="J33" s="97">
        <v>569.00000000000011</v>
      </c>
      <c r="K33" s="97">
        <v>620.00000000000057</v>
      </c>
      <c r="L33" s="97">
        <v>522.00000000000023</v>
      </c>
      <c r="M33" s="108">
        <v>579.99999999999977</v>
      </c>
      <c r="N33" s="116">
        <f t="shared" si="0"/>
        <v>2759</v>
      </c>
      <c r="O33" s="117">
        <f t="shared" si="1"/>
        <v>3113.0000000000009</v>
      </c>
      <c r="P33" s="118">
        <f t="shared" si="2"/>
        <v>5872.0000000000009</v>
      </c>
    </row>
    <row r="34" spans="1:16" x14ac:dyDescent="0.2">
      <c r="A34" s="87" t="s">
        <v>161</v>
      </c>
      <c r="B34" s="98">
        <v>94</v>
      </c>
      <c r="C34" s="99">
        <v>61.000000000000099</v>
      </c>
      <c r="D34" s="99">
        <v>89.999999999999915</v>
      </c>
      <c r="E34" s="99">
        <v>54.999999999999943</v>
      </c>
      <c r="F34" s="99">
        <v>101</v>
      </c>
      <c r="G34" s="99">
        <v>95</v>
      </c>
      <c r="H34" s="99">
        <v>111.00000000000009</v>
      </c>
      <c r="I34" s="99">
        <v>103.00000000000009</v>
      </c>
      <c r="J34" s="99">
        <v>85.000000000000071</v>
      </c>
      <c r="K34" s="99">
        <v>145.00000000000011</v>
      </c>
      <c r="L34" s="99">
        <v>75.999999999999858</v>
      </c>
      <c r="M34" s="109">
        <v>101</v>
      </c>
      <c r="N34" s="113">
        <f t="shared" si="0"/>
        <v>556.99999999999989</v>
      </c>
      <c r="O34" s="114">
        <f t="shared" si="1"/>
        <v>560.00000000000023</v>
      </c>
      <c r="P34" s="115">
        <f t="shared" si="2"/>
        <v>1117</v>
      </c>
    </row>
    <row r="35" spans="1:16" x14ac:dyDescent="0.2">
      <c r="A35" s="62" t="s">
        <v>162</v>
      </c>
      <c r="B35" s="100">
        <v>25.00000000000011</v>
      </c>
      <c r="C35" s="90">
        <v>17.000000000000007</v>
      </c>
      <c r="D35" s="90">
        <v>29.000000000000004</v>
      </c>
      <c r="E35" s="90">
        <v>31.000000000000004</v>
      </c>
      <c r="F35" s="90">
        <v>56.000000000000156</v>
      </c>
      <c r="G35" s="90">
        <v>58</v>
      </c>
      <c r="H35" s="90">
        <v>29.000000000000046</v>
      </c>
      <c r="I35" s="90">
        <v>85.000000000000057</v>
      </c>
      <c r="J35" s="90">
        <v>73</v>
      </c>
      <c r="K35" s="90">
        <v>159</v>
      </c>
      <c r="L35" s="90">
        <v>62.000000000000078</v>
      </c>
      <c r="M35" s="110">
        <v>173.00000000000017</v>
      </c>
      <c r="N35" s="119">
        <f t="shared" si="0"/>
        <v>274.0000000000004</v>
      </c>
      <c r="O35" s="112">
        <f t="shared" si="1"/>
        <v>523.00000000000023</v>
      </c>
      <c r="P35" s="120">
        <f t="shared" si="2"/>
        <v>797.00000000000068</v>
      </c>
    </row>
    <row r="36" spans="1:16" x14ac:dyDescent="0.2">
      <c r="A36" s="62" t="s">
        <v>163</v>
      </c>
      <c r="B36" s="100">
        <v>1003.0000000000022</v>
      </c>
      <c r="C36" s="90">
        <v>550.00000000000057</v>
      </c>
      <c r="D36" s="90">
        <v>1269</v>
      </c>
      <c r="E36" s="90">
        <v>750.00000000000148</v>
      </c>
      <c r="F36" s="90">
        <v>1437.0000000000009</v>
      </c>
      <c r="G36" s="90">
        <v>861.99999999999807</v>
      </c>
      <c r="H36" s="90">
        <v>1466.9999999999986</v>
      </c>
      <c r="I36" s="90">
        <v>807.99999999999966</v>
      </c>
      <c r="J36" s="90">
        <v>1138.0000000000009</v>
      </c>
      <c r="K36" s="90">
        <v>654.99999999999955</v>
      </c>
      <c r="L36" s="90">
        <v>651.00000000000011</v>
      </c>
      <c r="M36" s="110">
        <v>384.99999999999983</v>
      </c>
      <c r="N36" s="119">
        <f t="shared" si="0"/>
        <v>6965.0000000000027</v>
      </c>
      <c r="O36" s="112">
        <f t="shared" si="1"/>
        <v>4009.9999999999991</v>
      </c>
      <c r="P36" s="120">
        <f t="shared" si="2"/>
        <v>10975.000000000002</v>
      </c>
    </row>
    <row r="37" spans="1:16" x14ac:dyDescent="0.2">
      <c r="A37" s="62" t="s">
        <v>164</v>
      </c>
      <c r="B37" s="100">
        <v>623.99999999999909</v>
      </c>
      <c r="C37" s="90">
        <v>301.99999999999972</v>
      </c>
      <c r="D37" s="90">
        <v>847.00000000000114</v>
      </c>
      <c r="E37" s="90">
        <v>423.00000000000108</v>
      </c>
      <c r="F37" s="90">
        <v>950.00000000000125</v>
      </c>
      <c r="G37" s="90">
        <v>529.9999999999992</v>
      </c>
      <c r="H37" s="90">
        <v>848.99999999999943</v>
      </c>
      <c r="I37" s="90">
        <v>486.0000000000008</v>
      </c>
      <c r="J37" s="90">
        <v>553.99999999999977</v>
      </c>
      <c r="K37" s="90">
        <v>410.0000000000004</v>
      </c>
      <c r="L37" s="90">
        <v>321.0000000000004</v>
      </c>
      <c r="M37" s="110">
        <v>267.00000000000011</v>
      </c>
      <c r="N37" s="119">
        <f t="shared" si="0"/>
        <v>4145.0000000000009</v>
      </c>
      <c r="O37" s="112">
        <f t="shared" si="1"/>
        <v>2418.0000000000014</v>
      </c>
      <c r="P37" s="120">
        <f t="shared" si="2"/>
        <v>6563.0000000000018</v>
      </c>
    </row>
    <row r="38" spans="1:16" x14ac:dyDescent="0.2">
      <c r="A38" s="62" t="s">
        <v>165</v>
      </c>
      <c r="B38" s="100">
        <v>67.000000000000085</v>
      </c>
      <c r="C38" s="90">
        <v>50.999999999999901</v>
      </c>
      <c r="D38" s="90">
        <v>88.000000000000227</v>
      </c>
      <c r="E38" s="90">
        <v>89.000000000000043</v>
      </c>
      <c r="F38" s="90">
        <v>118.00000000000001</v>
      </c>
      <c r="G38" s="90">
        <v>86</v>
      </c>
      <c r="H38" s="90">
        <v>128.99999999999991</v>
      </c>
      <c r="I38" s="90">
        <v>102.00000000000003</v>
      </c>
      <c r="J38" s="90">
        <v>120.00000000000004</v>
      </c>
      <c r="K38" s="90">
        <v>109.00000000000001</v>
      </c>
      <c r="L38" s="90">
        <v>86</v>
      </c>
      <c r="M38" s="110">
        <v>94.999999999999901</v>
      </c>
      <c r="N38" s="119">
        <f t="shared" si="0"/>
        <v>608.00000000000023</v>
      </c>
      <c r="O38" s="112">
        <f t="shared" si="1"/>
        <v>531.99999999999989</v>
      </c>
      <c r="P38" s="120">
        <f t="shared" si="2"/>
        <v>1140</v>
      </c>
    </row>
    <row r="39" spans="1:16" ht="13.5" thickBot="1" x14ac:dyDescent="0.25">
      <c r="A39" s="86" t="s">
        <v>166</v>
      </c>
      <c r="B39" s="96">
        <v>60.000000000000007</v>
      </c>
      <c r="C39" s="97">
        <v>25.000000000000028</v>
      </c>
      <c r="D39" s="97">
        <v>39.000000000000043</v>
      </c>
      <c r="E39" s="97">
        <v>41.000000000000043</v>
      </c>
      <c r="F39" s="97">
        <v>66.999999999999901</v>
      </c>
      <c r="G39" s="97">
        <v>43.999999999999908</v>
      </c>
      <c r="H39" s="97">
        <v>48.999999999999829</v>
      </c>
      <c r="I39" s="97">
        <v>39.000000000000036</v>
      </c>
      <c r="J39" s="97">
        <v>55</v>
      </c>
      <c r="K39" s="97">
        <v>42</v>
      </c>
      <c r="L39" s="97">
        <v>28.000000000000025</v>
      </c>
      <c r="M39" s="108">
        <v>64.000000000000085</v>
      </c>
      <c r="N39" s="116">
        <f t="shared" si="0"/>
        <v>297.99999999999977</v>
      </c>
      <c r="O39" s="117">
        <f t="shared" si="1"/>
        <v>255.00000000000009</v>
      </c>
      <c r="P39" s="118">
        <f t="shared" si="2"/>
        <v>552.99999999999989</v>
      </c>
    </row>
    <row r="40" spans="1:16" ht="13.5" thickBot="1" x14ac:dyDescent="0.25">
      <c r="A40" s="88" t="s">
        <v>3</v>
      </c>
      <c r="B40" s="32">
        <f>SUM(B6:B39)</f>
        <v>21289.000000000029</v>
      </c>
      <c r="C40" s="32">
        <f t="shared" ref="C40:M40" si="3">SUM(C6:C39)</f>
        <v>18378.000000000004</v>
      </c>
      <c r="D40" s="32">
        <f t="shared" si="3"/>
        <v>26961.000000000007</v>
      </c>
      <c r="E40" s="32">
        <f t="shared" si="3"/>
        <v>24606.999999999985</v>
      </c>
      <c r="F40" s="32">
        <f t="shared" si="3"/>
        <v>34305.000000000015</v>
      </c>
      <c r="G40" s="32">
        <f t="shared" si="3"/>
        <v>31394.999999999996</v>
      </c>
      <c r="H40" s="32">
        <f t="shared" si="3"/>
        <v>37252.999999999985</v>
      </c>
      <c r="I40" s="32">
        <f t="shared" si="3"/>
        <v>34700.000000000036</v>
      </c>
      <c r="J40" s="32">
        <f t="shared" si="3"/>
        <v>42273.999999999985</v>
      </c>
      <c r="K40" s="32">
        <f t="shared" si="3"/>
        <v>38304.999999999993</v>
      </c>
      <c r="L40" s="32">
        <f t="shared" si="3"/>
        <v>34202.000000000007</v>
      </c>
      <c r="M40" s="111">
        <f t="shared" si="3"/>
        <v>35443.000000000007</v>
      </c>
      <c r="N40" s="121">
        <f t="shared" si="0"/>
        <v>196284.00000000003</v>
      </c>
      <c r="O40" s="122">
        <f t="shared" si="1"/>
        <v>182828.00000000003</v>
      </c>
      <c r="P40" s="123">
        <f t="shared" si="2"/>
        <v>379112.00000000006</v>
      </c>
    </row>
    <row r="42" spans="1:16" ht="18" customHeight="1" x14ac:dyDescent="0.2"/>
    <row r="43" spans="1:16" ht="18" customHeight="1" x14ac:dyDescent="0.2"/>
    <row r="44" spans="1:16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s="10" customFormat="1" x14ac:dyDescent="0.2"/>
    <row r="58" spans="2:13" s="10" customFormat="1" x14ac:dyDescent="0.2"/>
    <row r="59" spans="2:13" s="10" customFormat="1" x14ac:dyDescent="0.2"/>
    <row r="60" spans="2:13" s="10" customFormat="1" x14ac:dyDescent="0.2"/>
    <row r="61" spans="2:13" s="10" customFormat="1" x14ac:dyDescent="0.2"/>
    <row r="62" spans="2:13" s="10" customFormat="1" x14ac:dyDescent="0.2"/>
    <row r="63" spans="2:13" s="10" customFormat="1" x14ac:dyDescent="0.2"/>
    <row r="64" spans="2:13" s="10" customFormat="1" x14ac:dyDescent="0.2"/>
    <row r="65" spans="2:13" s="10" customFormat="1" x14ac:dyDescent="0.2"/>
    <row r="66" spans="2:13" s="10" customFormat="1" x14ac:dyDescent="0.2"/>
    <row r="67" spans="2:13" s="10" customFormat="1" x14ac:dyDescent="0.2"/>
    <row r="68" spans="2:13" s="10" customFormat="1" x14ac:dyDescent="0.2"/>
    <row r="69" spans="2:13" s="10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10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10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10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10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10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10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10" customForma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10" customForma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10" customFormat="1" x14ac:dyDescent="0.2">
      <c r="B78" s="4"/>
      <c r="C78" s="22"/>
      <c r="D78" s="4"/>
      <c r="E78" s="22"/>
      <c r="F78" s="4"/>
      <c r="G78" s="22"/>
      <c r="H78" s="4"/>
      <c r="I78" s="22"/>
      <c r="J78" s="4"/>
      <c r="K78" s="22"/>
      <c r="L78" s="4"/>
      <c r="M78" s="22"/>
    </row>
    <row r="79" spans="2:13" s="10" customFormat="1" x14ac:dyDescent="0.2">
      <c r="B79" s="22"/>
      <c r="C79" s="4"/>
      <c r="D79" s="22"/>
      <c r="E79" s="4"/>
      <c r="F79" s="22"/>
      <c r="G79" s="4"/>
      <c r="H79" s="22"/>
      <c r="I79" s="4"/>
      <c r="J79" s="22"/>
      <c r="K79" s="4"/>
      <c r="L79" s="22"/>
      <c r="M79" s="4"/>
    </row>
    <row r="80" spans="2:13" s="10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10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10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10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10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10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10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10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10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10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10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10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10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10" customForma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s="10" customForma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2:13" s="10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4</vt:i4>
      </vt:variant>
    </vt:vector>
  </HeadingPairs>
  <TitlesOfParts>
    <vt:vector size="14" baseType="lpstr">
      <vt:lpstr>Jelentést küldők</vt:lpstr>
      <vt:lpstr>Jelentések eloszlása</vt:lpstr>
      <vt:lpstr>Isk.orvosok védőnők száma</vt:lpstr>
      <vt:lpstr>Iskolai tanulók és vizsgálatok</vt:lpstr>
      <vt:lpstr>Okt. 1-én beíratott</vt:lpstr>
      <vt:lpstr>Védőnői isk. eü. tev.</vt:lpstr>
      <vt:lpstr>Testnevelés</vt:lpstr>
      <vt:lpstr>Betegség-elváltozás</vt:lpstr>
      <vt:lpstr>Betegség-elváltozás fiú-lány</vt:lpstr>
      <vt:lpstr>Védőnői_vizsg</vt:lpstr>
      <vt:lpstr>'Betegség-elváltozás'!Nyomtatási_terület</vt:lpstr>
      <vt:lpstr>'Betegség-elváltozás fiú-lány'!Nyomtatási_terület</vt:lpstr>
      <vt:lpstr>'Okt. 1-én beíratott'!Nyomtatási_terület</vt:lpstr>
      <vt:lpstr>Testnevelés!Nyomtatási_terület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2024-10-01T13:50:05Z</dcterms:modified>
</cp:coreProperties>
</file>